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56C425EB-ADD0-4E35-ADBE-AB1FCB14D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H15" i="5"/>
  <c r="J14" i="5"/>
  <c r="H14" i="5"/>
  <c r="K13" i="5"/>
  <c r="J13" i="5"/>
  <c r="I13" i="5"/>
  <c r="G13" i="5"/>
  <c r="H13" i="5" s="1"/>
  <c r="J10" i="5"/>
  <c r="H10" i="5"/>
  <c r="H9" i="5" s="1"/>
  <c r="K8" i="5"/>
  <c r="J8" i="5"/>
  <c r="I8" i="5"/>
  <c r="J15" i="5" s="1"/>
  <c r="H8" i="5"/>
  <c r="G8" i="5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J9" i="2" s="1"/>
  <c r="H10" i="2"/>
  <c r="H9" i="2"/>
  <c r="K8" i="2"/>
  <c r="J8" i="2"/>
  <c r="I8" i="2"/>
  <c r="J15" i="2" s="1"/>
  <c r="H8" i="2"/>
  <c r="G8" i="2"/>
  <c r="B3" i="3" s="1"/>
  <c r="J7" i="2"/>
  <c r="H7" i="2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<sst xmlns="http://schemas.openxmlformats.org/spreadsheetml/2006/main" count="82" uniqueCount="45">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</sst>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13952175.641322566</c:v>
                </c:pt>
                <c:pt idx="1">
                  <c:v>322477.42991256528</c:v>
                </c:pt>
                <c:pt idx="2">
                  <c:v>727376.27465617796</c:v>
                </c:pt>
                <c:pt idx="3">
                  <c:v>144.28949013100001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F67-4594-B0E9-C73BD0548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390342</c:v>
                </c:pt>
                <c:pt idx="1">
                  <c:v>9104</c:v>
                </c:pt>
                <c:pt idx="2">
                  <c:v>1325465</c:v>
                </c:pt>
                <c:pt idx="3">
                  <c:v>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D58-4F69-9F49-2E4EB54D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1265889.3493944311</c:v>
                </c:pt>
                <c:pt idx="1">
                  <c:v>5653620.5996694993</c:v>
                </c:pt>
                <c:pt idx="2">
                  <c:v>555734.53495362902</c:v>
                </c:pt>
                <c:pt idx="3">
                  <c:v>6799408.5872175721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C3-4EAE-8F77-3E9A5E90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2202706.7398566492</c:v>
                </c:pt>
                <c:pt idx="1">
                  <c:v>12064193.326623259</c:v>
                </c:pt>
                <c:pt idx="2">
                  <c:v>1495.1326642639999</c:v>
                </c:pt>
                <c:pt idx="3">
                  <c:v>6257.8720909579997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FC5-4B3F-87FC-E481863B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15002173.63538144</v>
      </c>
      <c r="H4" s="5"/>
      <c r="I4" s="1">
        <v>1724956</v>
      </c>
      <c r="J4" s="5"/>
      <c r="K4" s="3">
        <v>615860.24247901596</v>
      </c>
    </row>
    <row r="5" spans="1:11" x14ac:dyDescent="0.25">
      <c r="E5" s="6" t="s">
        <v>7</v>
      </c>
      <c r="F5" s="6"/>
      <c r="G5" s="2">
        <v>14274653.071235131</v>
      </c>
      <c r="H5" s="4">
        <f>G5/G4</f>
        <v>0.95150565632499351</v>
      </c>
      <c r="I5">
        <v>399446</v>
      </c>
      <c r="J5" s="4">
        <f>I5/I4</f>
        <v>0.2315688052332929</v>
      </c>
      <c r="K5" s="2">
        <v>193187.04804125801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13952175.641322566</v>
      </c>
      <c r="H7" s="4">
        <f>G7/G5</f>
        <v>0.97740908810159532</v>
      </c>
      <c r="I7">
        <v>390342</v>
      </c>
      <c r="J7" s="4">
        <f>I7/I5</f>
        <v>0.97720843368064769</v>
      </c>
      <c r="K7" s="2">
        <v>109194.14304212799</v>
      </c>
    </row>
    <row r="8" spans="1:11" x14ac:dyDescent="0.25">
      <c r="F8" t="s">
        <v>10</v>
      </c>
      <c r="G8" s="2">
        <f>G5-G7</f>
        <v>322477.42991256528</v>
      </c>
      <c r="H8" s="4">
        <f>1-H7</f>
        <v>2.2590911898404675E-2</v>
      </c>
      <c r="I8">
        <f>I5-I7</f>
        <v>9104</v>
      </c>
      <c r="J8" s="4">
        <f>1-J7</f>
        <v>2.2791566319352308E-2</v>
      </c>
      <c r="K8" s="2">
        <f>K5-K7</f>
        <v>83992.904999130013</v>
      </c>
    </row>
    <row r="9" spans="1:11" x14ac:dyDescent="0.25">
      <c r="E9" s="6" t="s">
        <v>11</v>
      </c>
      <c r="F9" s="6"/>
      <c r="G9" s="2">
        <v>727376.27465617796</v>
      </c>
      <c r="H9" s="4">
        <f>1-H5-H10</f>
        <v>4.8484725769385756E-2</v>
      </c>
      <c r="I9">
        <v>1325465</v>
      </c>
      <c r="J9" s="4">
        <f>1-J5-J10</f>
        <v>0.76840510714476196</v>
      </c>
      <c r="K9" s="2">
        <v>421800.59916970902</v>
      </c>
    </row>
    <row r="10" spans="1:11" x14ac:dyDescent="0.25">
      <c r="E10" s="6" t="s">
        <v>12</v>
      </c>
      <c r="F10" s="6"/>
      <c r="G10" s="2">
        <v>144.28949013100001</v>
      </c>
      <c r="H10" s="4">
        <f>G10/G4</f>
        <v>9.6179056207364946E-6</v>
      </c>
      <c r="I10">
        <v>45</v>
      </c>
      <c r="J10" s="4">
        <f>I10/I4</f>
        <v>2.6087621945139469E-5</v>
      </c>
      <c r="K10" s="2">
        <v>872.59526804899997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3698623.6972746849</v>
      </c>
      <c r="H13" s="5">
        <f>G13/G5</f>
        <v>0.25910427936968816</v>
      </c>
      <c r="I13" s="1">
        <f>I14+I15</f>
        <v>109154</v>
      </c>
      <c r="J13" s="5">
        <f>I13/I5</f>
        <v>0.27326346990581957</v>
      </c>
      <c r="K13" s="3">
        <f>K14+K15</f>
        <v>22599.105647282999</v>
      </c>
    </row>
    <row r="14" spans="1:11" x14ac:dyDescent="0.25">
      <c r="E14" s="6" t="s">
        <v>15</v>
      </c>
      <c r="F14" s="6"/>
      <c r="G14" s="2">
        <v>3698622.747374685</v>
      </c>
      <c r="H14" s="4">
        <f>G14/G7</f>
        <v>0.26509290324731621</v>
      </c>
      <c r="I14">
        <v>109153</v>
      </c>
      <c r="J14" s="4">
        <f>I14/I7</f>
        <v>0.27963426943552067</v>
      </c>
      <c r="K14" s="2">
        <v>22599.105647282999</v>
      </c>
    </row>
    <row r="15" spans="1:11" x14ac:dyDescent="0.25">
      <c r="E15" s="6" t="s">
        <v>16</v>
      </c>
      <c r="F15" s="6"/>
      <c r="G15" s="2">
        <v>0.94989999999999997</v>
      </c>
      <c r="H15" s="4">
        <f>G15/G8</f>
        <v>2.9456325059944521E-6</v>
      </c>
      <c r="I15">
        <v>1</v>
      </c>
      <c r="J15" s="4">
        <f>I15/I8</f>
        <v>1.0984182776801405E-4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1265889.3493944311</v>
      </c>
      <c r="H18" s="4">
        <f>G18/G5</f>
        <v>8.8680918763996169E-2</v>
      </c>
      <c r="I18">
        <v>37125</v>
      </c>
      <c r="J18" s="4">
        <f>I18/I5</f>
        <v>9.2941223594678629E-2</v>
      </c>
      <c r="K18" s="2">
        <v>13071.573440303</v>
      </c>
    </row>
    <row r="19" spans="2:11" x14ac:dyDescent="0.25">
      <c r="E19" s="6" t="s">
        <v>20</v>
      </c>
      <c r="F19" s="6"/>
      <c r="G19" s="2">
        <v>5653620.5996694993</v>
      </c>
      <c r="H19" s="4">
        <f>G19/G5</f>
        <v>0.39606010538092279</v>
      </c>
      <c r="I19">
        <v>153203</v>
      </c>
      <c r="J19" s="4">
        <f>I19/I5</f>
        <v>0.38353870110102489</v>
      </c>
      <c r="K19" s="2">
        <v>52084.493035549996</v>
      </c>
    </row>
    <row r="20" spans="2:11" x14ac:dyDescent="0.25">
      <c r="E20" s="6" t="s">
        <v>21</v>
      </c>
      <c r="F20" s="6"/>
      <c r="G20" s="2">
        <v>7355143.1221712008</v>
      </c>
      <c r="H20" s="4">
        <f>1-H18-H19</f>
        <v>0.51525897585508096</v>
      </c>
      <c r="I20">
        <v>209118</v>
      </c>
      <c r="J20" s="4">
        <f>1-J18-J19</f>
        <v>0.52352007530429656</v>
      </c>
      <c r="K20" s="2">
        <v>128030.981565405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555734.53495362902</v>
      </c>
      <c r="H22" s="4">
        <f>G22/G20</f>
        <v>7.555727002489368E-2</v>
      </c>
      <c r="I22">
        <v>20941</v>
      </c>
      <c r="J22" s="4">
        <f>I22/I20</f>
        <v>0.10013963408219283</v>
      </c>
      <c r="K22" s="2">
        <v>33172.350223513</v>
      </c>
    </row>
    <row r="23" spans="2:11" x14ac:dyDescent="0.25">
      <c r="F23" t="s">
        <v>24</v>
      </c>
      <c r="G23" s="2">
        <f>G20-G22</f>
        <v>6799408.5872175721</v>
      </c>
      <c r="H23" s="4">
        <f>1-H22</f>
        <v>0.92444272997510635</v>
      </c>
      <c r="I23">
        <f>I20-I22</f>
        <v>188177</v>
      </c>
      <c r="J23" s="4">
        <f>1-J22</f>
        <v>0.89986036591780716</v>
      </c>
      <c r="K23" s="2">
        <f>K20-K22</f>
        <v>94858.631341892004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2202706.7398566492</v>
      </c>
      <c r="H26" s="4">
        <f>G26/G5</f>
        <v>0.15430895089810104</v>
      </c>
      <c r="I26">
        <v>67252</v>
      </c>
      <c r="J26" s="4">
        <f>I26/I5</f>
        <v>0.16836318300846673</v>
      </c>
      <c r="K26" s="2">
        <v>74374.901347812993</v>
      </c>
    </row>
    <row r="27" spans="2:11" x14ac:dyDescent="0.25">
      <c r="E27" s="6" t="s">
        <v>27</v>
      </c>
      <c r="F27" s="6"/>
      <c r="G27" s="2">
        <v>12064193.326623259</v>
      </c>
      <c r="H27" s="4">
        <f>G27/G5</f>
        <v>0.8451479182309396</v>
      </c>
      <c r="I27">
        <v>332094</v>
      </c>
      <c r="J27" s="4">
        <f>I27/I5</f>
        <v>0.83138647026131196</v>
      </c>
      <c r="K27" s="2">
        <v>111101.13039521599</v>
      </c>
    </row>
    <row r="28" spans="2:11" x14ac:dyDescent="0.25">
      <c r="E28" s="6" t="s">
        <v>28</v>
      </c>
      <c r="F28" s="6"/>
      <c r="G28" s="2">
        <v>1495.1326642639999</v>
      </c>
      <c r="H28" s="4">
        <f>G28/G5</f>
        <v>1.0474038540921484E-4</v>
      </c>
      <c r="I28">
        <v>26</v>
      </c>
      <c r="J28" s="4">
        <f>I28/I5</f>
        <v>6.5090149857552706E-5</v>
      </c>
      <c r="K28" s="2">
        <v>1494.634042856</v>
      </c>
    </row>
    <row r="29" spans="2:11" x14ac:dyDescent="0.25">
      <c r="E29" s="6" t="s">
        <v>29</v>
      </c>
      <c r="F29" s="6"/>
      <c r="G29" s="2">
        <v>6257.8720909579997</v>
      </c>
      <c r="H29" s="4">
        <f>G29/G5</f>
        <v>4.3839048555010027E-4</v>
      </c>
      <c r="I29">
        <v>74</v>
      </c>
      <c r="J29" s="4">
        <f>I29/I5</f>
        <v>1.8525658036380388E-4</v>
      </c>
      <c r="K29" s="2">
        <v>6216.3822553729997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18369568.529290933</v>
      </c>
      <c r="H4" s="5"/>
      <c r="I4" s="1">
        <v>4037895</v>
      </c>
      <c r="J4" s="5"/>
      <c r="K4" s="3">
        <v>139880425.84895912</v>
      </c>
    </row>
    <row r="5" spans="1:11" x14ac:dyDescent="0.25">
      <c r="E5" s="6" t="s">
        <v>7</v>
      </c>
      <c r="F5" s="6"/>
      <c r="G5" s="2">
        <v>14937622.248615706</v>
      </c>
      <c r="H5" s="4">
        <f>G5/G4</f>
        <v>0.81317218881854159</v>
      </c>
      <c r="I5">
        <v>591217</v>
      </c>
      <c r="J5" s="4">
        <f>I5/I4</f>
        <v>0.14641713070795551</v>
      </c>
      <c r="K5" s="2">
        <v>1932443.6852635071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14444442.911782004</v>
      </c>
      <c r="H7" s="4">
        <f>G7/G5</f>
        <v>0.96698408028898941</v>
      </c>
      <c r="I7">
        <v>577145</v>
      </c>
      <c r="J7" s="4">
        <f>I7/I5</f>
        <v>0.97619824869717886</v>
      </c>
      <c r="K7" s="2">
        <v>1482602.1025642131</v>
      </c>
    </row>
    <row r="8" spans="1:11" x14ac:dyDescent="0.25">
      <c r="F8" t="s">
        <v>10</v>
      </c>
      <c r="G8" s="2">
        <f>G5-G7</f>
        <v>493179.3368337024</v>
      </c>
      <c r="H8" s="4">
        <f>1-H7</f>
        <v>3.3015919711010588E-2</v>
      </c>
      <c r="I8">
        <f>I5-I7</f>
        <v>14072</v>
      </c>
      <c r="J8" s="4">
        <f>1-J7</f>
        <v>2.3801751302821139E-2</v>
      </c>
      <c r="K8" s="2">
        <f>K5-K7</f>
        <v>449841.58269929397</v>
      </c>
    </row>
    <row r="9" spans="1:11" x14ac:dyDescent="0.25">
      <c r="E9" s="6" t="s">
        <v>11</v>
      </c>
      <c r="F9" s="6"/>
      <c r="G9" s="2">
        <v>3067763.1761024259</v>
      </c>
      <c r="H9" s="4">
        <f>1-H5-H10</f>
        <v>0.1670024623175427</v>
      </c>
      <c r="I9">
        <v>3421407</v>
      </c>
      <c r="J9" s="4">
        <f>1-J5-J10</f>
        <v>0.84732441036728301</v>
      </c>
      <c r="K9" s="2">
        <v>133245518.18085079</v>
      </c>
    </row>
    <row r="10" spans="1:11" x14ac:dyDescent="0.25">
      <c r="E10" s="6" t="s">
        <v>12</v>
      </c>
      <c r="F10" s="6"/>
      <c r="G10" s="2">
        <v>364183.10457279999</v>
      </c>
      <c r="H10" s="4">
        <f>G10/G4</f>
        <v>1.982534886391572E-2</v>
      </c>
      <c r="I10">
        <v>25271</v>
      </c>
      <c r="J10" s="4">
        <f>I10/I4</f>
        <v>6.2584589247615405E-3</v>
      </c>
      <c r="K10" s="2">
        <v>4702463.9828448333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3607124.8210233082</v>
      </c>
      <c r="H13" s="5">
        <f>G13/G5</f>
        <v>0.2414791832989073</v>
      </c>
      <c r="I13" s="1">
        <f>I14+I15</f>
        <v>121730</v>
      </c>
      <c r="J13" s="5">
        <f>I13/I5</f>
        <v>0.20589732703897215</v>
      </c>
      <c r="K13" s="3">
        <f>K14+K15</f>
        <v>265219.60704074299</v>
      </c>
    </row>
    <row r="14" spans="1:11" x14ac:dyDescent="0.25">
      <c r="E14" s="6" t="s">
        <v>15</v>
      </c>
      <c r="F14" s="6"/>
      <c r="G14" s="2">
        <v>3607124.8210233082</v>
      </c>
      <c r="H14" s="4">
        <f>G14/G7</f>
        <v>0.24972405256841429</v>
      </c>
      <c r="I14">
        <v>121730</v>
      </c>
      <c r="J14" s="4">
        <f>I14/I7</f>
        <v>0.21091753372202826</v>
      </c>
      <c r="K14" s="2">
        <v>265219.60704074299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1451014.354526788</v>
      </c>
      <c r="H18" s="4">
        <f>G18/G5</f>
        <v>9.7138241306192877E-2</v>
      </c>
      <c r="I18">
        <v>45564</v>
      </c>
      <c r="J18" s="4">
        <f>I18/I5</f>
        <v>7.7068149258224986E-2</v>
      </c>
      <c r="K18" s="2">
        <v>247230.76453414399</v>
      </c>
    </row>
    <row r="19" spans="2:11" x14ac:dyDescent="0.25">
      <c r="E19" s="6" t="s">
        <v>20</v>
      </c>
      <c r="F19" s="6"/>
      <c r="G19" s="2">
        <v>6090487.5730587114</v>
      </c>
      <c r="H19" s="4">
        <f>G19/G5</f>
        <v>0.40772804879458824</v>
      </c>
      <c r="I19">
        <v>207787</v>
      </c>
      <c r="J19" s="4">
        <f>I19/I5</f>
        <v>0.35145640264065481</v>
      </c>
      <c r="K19" s="2">
        <v>278001.60751152702</v>
      </c>
    </row>
    <row r="20" spans="2:11" x14ac:dyDescent="0.25">
      <c r="E20" s="6" t="s">
        <v>21</v>
      </c>
      <c r="F20" s="6"/>
      <c r="G20" s="2">
        <v>7394941.8132251296</v>
      </c>
      <c r="H20" s="4">
        <f>1-H18-H19</f>
        <v>0.4951337098992189</v>
      </c>
      <c r="I20">
        <v>337800</v>
      </c>
      <c r="J20" s="4">
        <f>1-J18-J19</f>
        <v>0.57147544810112016</v>
      </c>
      <c r="K20" s="2">
        <v>1366673.2939060761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494890.65296857699</v>
      </c>
      <c r="H22" s="4">
        <f>G22/G20</f>
        <v>6.6922859634069534E-2</v>
      </c>
      <c r="I22">
        <v>26418</v>
      </c>
      <c r="J22" s="4">
        <f>I22/I20</f>
        <v>7.8206039076376549E-2</v>
      </c>
      <c r="K22" s="2">
        <v>258715.790131007</v>
      </c>
    </row>
    <row r="23" spans="2:11" x14ac:dyDescent="0.25">
      <c r="F23" t="s">
        <v>24</v>
      </c>
      <c r="G23" s="2">
        <f>G20-G22</f>
        <v>6900051.1602565525</v>
      </c>
      <c r="H23" s="4">
        <f>1-H22</f>
        <v>0.93307714036593048</v>
      </c>
      <c r="I23">
        <f>I20-I22</f>
        <v>311382</v>
      </c>
      <c r="J23" s="4">
        <f>1-J22</f>
        <v>0.92179396092362342</v>
      </c>
      <c r="K23" s="2">
        <f>K20-K22</f>
        <v>1107957.503775069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1783005.1908147971</v>
      </c>
      <c r="H26" s="4">
        <f>G26/G5</f>
        <v>0.1193633873677607</v>
      </c>
      <c r="I26">
        <v>61199</v>
      </c>
      <c r="J26" s="4">
        <f>I26/I5</f>
        <v>0.10351359991339897</v>
      </c>
      <c r="K26" s="2">
        <v>336655.68341892102</v>
      </c>
    </row>
    <row r="27" spans="2:11" x14ac:dyDescent="0.25">
      <c r="E27" s="6" t="s">
        <v>27</v>
      </c>
      <c r="F27" s="6"/>
      <c r="G27" s="2">
        <v>13144669.161043944</v>
      </c>
      <c r="H27" s="4">
        <f>G27/G5</f>
        <v>0.87997065009875197</v>
      </c>
      <c r="I27">
        <v>528950</v>
      </c>
      <c r="J27" s="4">
        <f>I27/I5</f>
        <v>0.89467995676714307</v>
      </c>
      <c r="K27" s="2">
        <v>1595287.77360916</v>
      </c>
    </row>
    <row r="28" spans="2:11" x14ac:dyDescent="0.25">
      <c r="E28" s="6" t="s">
        <v>28</v>
      </c>
      <c r="F28" s="6"/>
      <c r="G28" s="2">
        <v>251.80298289800001</v>
      </c>
      <c r="H28" s="4">
        <f>G28/G5</f>
        <v>1.6856965500070467E-5</v>
      </c>
      <c r="I28">
        <v>23</v>
      </c>
      <c r="J28" s="4">
        <f>I28/I5</f>
        <v>3.8902805568852043E-5</v>
      </c>
      <c r="K28" s="2">
        <v>110.318583758</v>
      </c>
    </row>
    <row r="29" spans="2:11" x14ac:dyDescent="0.25">
      <c r="E29" s="6" t="s">
        <v>29</v>
      </c>
      <c r="F29" s="6"/>
      <c r="G29" s="2">
        <v>1393.4537496729999</v>
      </c>
      <c r="H29" s="4">
        <f>G29/G5</f>
        <v>9.3284843228789877E-5</v>
      </c>
      <c r="I29">
        <v>517</v>
      </c>
      <c r="J29" s="4">
        <f>I29/I5</f>
        <v>8.7446741213463076E-4</v>
      </c>
      <c r="K29" s="2">
        <v>181.468579594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13952175.641322566</v>
      </c>
    </row>
    <row r="3" spans="1:2" x14ac:dyDescent="0.25">
      <c r="A3" t="s">
        <v>32</v>
      </c>
      <c r="B3">
        <f>'NEWT - UK'!$G$8</f>
        <v>322477.42991256528</v>
      </c>
    </row>
    <row r="4" spans="1:2" x14ac:dyDescent="0.25">
      <c r="A4" t="s">
        <v>33</v>
      </c>
      <c r="B4">
        <f>'NEWT - UK'!$G$9</f>
        <v>727376.27465617796</v>
      </c>
    </row>
    <row r="5" spans="1:2" x14ac:dyDescent="0.25">
      <c r="A5" t="s">
        <v>34</v>
      </c>
      <c r="B5">
        <f>'NEWT - UK'!$G$10</f>
        <v>144.28949013100001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390342</v>
      </c>
    </row>
    <row r="16" spans="1:2" x14ac:dyDescent="0.25">
      <c r="A16" t="s">
        <v>32</v>
      </c>
      <c r="B16">
        <f>'NEWT - UK'!$I$8</f>
        <v>9104</v>
      </c>
    </row>
    <row r="17" spans="1:2" x14ac:dyDescent="0.25">
      <c r="A17" t="s">
        <v>33</v>
      </c>
      <c r="B17">
        <f>'NEWT - UK'!$I$9</f>
        <v>1325465</v>
      </c>
    </row>
    <row r="18" spans="1:2" x14ac:dyDescent="0.25">
      <c r="A18" t="s">
        <v>34</v>
      </c>
      <c r="B18">
        <f>'NEWT - UK'!$I$10</f>
        <v>45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1265889.3493944311</v>
      </c>
    </row>
    <row r="28" spans="1:2" x14ac:dyDescent="0.25">
      <c r="A28" t="s">
        <v>37</v>
      </c>
      <c r="B28">
        <f>'NEWT - UK'!$G$19</f>
        <v>5653620.5996694993</v>
      </c>
    </row>
    <row r="29" spans="1:2" x14ac:dyDescent="0.25">
      <c r="A29" t="s">
        <v>38</v>
      </c>
      <c r="B29">
        <f>'NEWT - UK'!$G$22</f>
        <v>555734.53495362902</v>
      </c>
    </row>
    <row r="30" spans="1:2" x14ac:dyDescent="0.25">
      <c r="A30" t="s">
        <v>39</v>
      </c>
      <c r="B30">
        <f>'NEWT - UK'!$G$23</f>
        <v>6799408.5872175721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2202706.7398566492</v>
      </c>
    </row>
    <row r="41" spans="1:2" x14ac:dyDescent="0.25">
      <c r="A41" t="s">
        <v>42</v>
      </c>
      <c r="B41">
        <f>'NEWT - UK'!$G$27</f>
        <v>12064193.326623259</v>
      </c>
    </row>
    <row r="42" spans="1:2" x14ac:dyDescent="0.25">
      <c r="A42" t="s">
        <v>43</v>
      </c>
      <c r="B42">
        <f>'NEWT - UK'!$G$28</f>
        <v>1495.1326642639999</v>
      </c>
    </row>
    <row r="43" spans="1:2" x14ac:dyDescent="0.25">
      <c r="A43" t="s">
        <v>44</v>
      </c>
      <c r="B43">
        <f>'NEWT - UK'!$G$29</f>
        <v>6257.8720909579997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2026-06-09T14:50:25Z</dcterms:created>
  <dcterms:modified xsi:type="dcterms:W3CDTF">2026-06-09T14:50:25Z</dcterms:modified>
</cp:coreProperties>
</file>