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809C06F0-3DCD-42F3-A956-4046F2C2D45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20" i="5"/>
  <c r="H20" i="5"/>
  <c r="J19" i="5"/>
  <c r="H19" i="5"/>
  <c r="J18" i="5"/>
  <c r="H18" i="5"/>
  <c r="J14" i="5"/>
  <c r="H14" i="5"/>
  <c r="K13" i="5"/>
  <c r="I13" i="5"/>
  <c r="J13" i="5" s="1"/>
  <c r="G13" i="5"/>
  <c r="H13" i="5" s="1"/>
  <c r="J10" i="5"/>
  <c r="H10" i="5"/>
  <c r="K8" i="5"/>
  <c r="I8" i="5"/>
  <c r="J15" i="5" s="1"/>
  <c r="G8" i="5"/>
  <c r="H15" i="5" s="1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I23" i="2"/>
  <c r="G23" i="2"/>
  <c r="J22" i="2"/>
  <c r="J23" i="2" s="1"/>
  <c r="H22" i="2"/>
  <c r="H23" i="2" s="1"/>
  <c r="J20" i="2"/>
  <c r="H20" i="2"/>
  <c r="J19" i="2"/>
  <c r="H19" i="2"/>
  <c r="J18" i="2"/>
  <c r="H18" i="2"/>
  <c r="J14" i="2"/>
  <c r="H14" i="2"/>
  <c r="K13" i="2"/>
  <c r="I13" i="2"/>
  <c r="J13" i="2" s="1"/>
  <c r="G13" i="2"/>
  <c r="H13" i="2" s="1"/>
  <c r="J10" i="2"/>
  <c r="H10" i="2"/>
  <c r="K8" i="2"/>
  <c r="I8" i="2"/>
  <c r="B16" i="3" s="1"/>
  <c r="G8" i="2"/>
  <c r="H15" i="2" s="1"/>
  <c r="J7" i="2"/>
  <c r="J8" i="2" s="1"/>
  <c r="H7" i="2"/>
  <c r="H8" i="2" s="1"/>
  <c r="J5" i="2"/>
  <c r="J9" i="2" s="1"/>
  <c r="H5" i="2"/>
  <c r="H9" i="2" s="1"/>
  <c r="J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<sst xmlns="http://schemas.openxmlformats.org/spreadsheetml/2006/main" count="82" uniqueCount="45">
  <si>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29 May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</si>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</sst>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11732043.323091645</c:v>
                </c:pt>
                <c:pt idx="1">
                  <c:v>261924.15148551948</c:v>
                </c:pt>
                <c:pt idx="2">
                  <c:v>635162.28487283702</c:v>
                </c:pt>
                <c:pt idx="3">
                  <c:v>20.123497369999999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D16-472B-AD83-281DA4D8E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331191</c:v>
                </c:pt>
                <c:pt idx="1">
                  <c:v>6934</c:v>
                </c:pt>
                <c:pt idx="2">
                  <c:v>1068448</c:v>
                </c:pt>
                <c:pt idx="3">
                  <c:v>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570-427B-A38E-4DCA7EBB3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1021819.055010815</c:v>
                </c:pt>
                <c:pt idx="1">
                  <c:v>4788469.5430609649</c:v>
                </c:pt>
                <c:pt idx="2">
                  <c:v>474462.16081951198</c:v>
                </c:pt>
                <c:pt idx="3">
                  <c:v>5709216.7156858714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A92-478E-BE00-9D9BE9AC3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1807445.842098668</c:v>
                </c:pt>
                <c:pt idx="1">
                  <c:v>10186142.94594406</c:v>
                </c:pt>
                <c:pt idx="2">
                  <c:v>115.191884571</c:v>
                </c:pt>
                <c:pt idx="3">
                  <c:v>263.49464986499999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0F5-4A6D-86BF-4D962F289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12629149.88294737</v>
      </c>
      <c r="H4" s="5"/>
      <c r="I4" s="1">
        <v>1406591</v>
      </c>
      <c r="J4" s="5"/>
      <c r="K4" s="3">
        <v>848089.22291636304</v>
      </c>
    </row>
    <row r="5" spans="1:11" x14ac:dyDescent="0.35">
      <c r="E5" s="6" t="s">
        <v>7</v>
      </c>
      <c r="F5" s="6"/>
      <c r="G5" s="2">
        <v>11993967.474577164</v>
      </c>
      <c r="H5" s="4">
        <f>G5/G4</f>
        <v>0.94970505423901352</v>
      </c>
      <c r="I5">
        <v>338125</v>
      </c>
      <c r="J5" s="4">
        <f>I5/I4</f>
        <v>0.24038615347318446</v>
      </c>
      <c r="K5" s="2">
        <v>99588.283391732999</v>
      </c>
    </row>
    <row r="6" spans="1:11" x14ac:dyDescent="0.35">
      <c r="F6" t="s">
        <v>8</v>
      </c>
    </row>
    <row r="7" spans="1:11" x14ac:dyDescent="0.35">
      <c r="F7" t="s">
        <v>9</v>
      </c>
      <c r="G7" s="2">
        <v>11732043.323091645</v>
      </c>
      <c r="H7" s="4">
        <f>G7/G5</f>
        <v>0.97816200918997798</v>
      </c>
      <c r="I7">
        <v>331191</v>
      </c>
      <c r="J7" s="4">
        <f>I7/I5</f>
        <v>0.97949279112754162</v>
      </c>
      <c r="K7" s="2">
        <v>55788.387663130001</v>
      </c>
    </row>
    <row r="8" spans="1:11" x14ac:dyDescent="0.35">
      <c r="F8" t="s">
        <v>10</v>
      </c>
      <c r="G8" s="2">
        <f>G5-G7</f>
        <v>261924.15148551948</v>
      </c>
      <c r="H8" s="4">
        <f>1-H7</f>
        <v>2.1837990810022023E-2</v>
      </c>
      <c r="I8">
        <f>I5-I7</f>
        <v>6934</v>
      </c>
      <c r="J8" s="4">
        <f>1-J7</f>
        <v>2.0507208872458382E-2</v>
      </c>
      <c r="K8" s="2">
        <f>K5-K7</f>
        <v>43799.895728602998</v>
      </c>
    </row>
    <row r="9" spans="1:11" x14ac:dyDescent="0.35">
      <c r="E9" s="6" t="s">
        <v>11</v>
      </c>
      <c r="F9" s="6"/>
      <c r="G9" s="2">
        <v>635162.28487283702</v>
      </c>
      <c r="H9" s="4">
        <f>1-H5-H10</f>
        <v>5.029335234436251E-2</v>
      </c>
      <c r="I9">
        <v>1068448</v>
      </c>
      <c r="J9" s="4">
        <f>1-J5-J10</f>
        <v>0.75960104962992081</v>
      </c>
      <c r="K9" s="2">
        <v>748246.11854872003</v>
      </c>
    </row>
    <row r="10" spans="1:11" x14ac:dyDescent="0.35">
      <c r="E10" s="6" t="s">
        <v>12</v>
      </c>
      <c r="F10" s="6"/>
      <c r="G10" s="2">
        <v>20.123497369999999</v>
      </c>
      <c r="H10" s="4">
        <f>G10/G4</f>
        <v>1.5934166239623098E-6</v>
      </c>
      <c r="I10">
        <v>18</v>
      </c>
      <c r="J10" s="4">
        <f>I10/I4</f>
        <v>1.279689689469078E-5</v>
      </c>
      <c r="K10" s="2">
        <v>254.82097590999999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3110915.0390342008</v>
      </c>
      <c r="H13" s="5">
        <f>G13/G5</f>
        <v>0.25937330959319388</v>
      </c>
      <c r="I13" s="1">
        <f>I14+I15</f>
        <v>92810</v>
      </c>
      <c r="J13" s="5">
        <f>I13/I5</f>
        <v>0.27448428835489835</v>
      </c>
      <c r="K13" s="3">
        <f>K14+K15</f>
        <v>13803.628924797</v>
      </c>
    </row>
    <row r="14" spans="1:11" x14ac:dyDescent="0.35">
      <c r="E14" s="6" t="s">
        <v>15</v>
      </c>
      <c r="F14" s="6"/>
      <c r="G14" s="2">
        <v>3110915.0390342008</v>
      </c>
      <c r="H14" s="4">
        <f>G14/G7</f>
        <v>0.26516395766380513</v>
      </c>
      <c r="I14">
        <v>92810</v>
      </c>
      <c r="J14" s="4">
        <f>I14/I7</f>
        <v>0.28023104492573769</v>
      </c>
      <c r="K14" s="2">
        <v>13803.628924797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1021819.055010815</v>
      </c>
      <c r="H18" s="4">
        <f>G18/G5</f>
        <v>8.5194416040955484E-2</v>
      </c>
      <c r="I18">
        <v>29941</v>
      </c>
      <c r="J18" s="4">
        <f>I18/I5</f>
        <v>8.8550092421441781E-2</v>
      </c>
      <c r="K18" s="2">
        <v>11573.491122646999</v>
      </c>
    </row>
    <row r="19" spans="2:11" x14ac:dyDescent="0.35">
      <c r="E19" s="6" t="s">
        <v>20</v>
      </c>
      <c r="F19" s="6"/>
      <c r="G19" s="2">
        <v>4788469.5430609649</v>
      </c>
      <c r="H19" s="4">
        <f>G19/G5</f>
        <v>0.39923983062408447</v>
      </c>
      <c r="I19">
        <v>130969</v>
      </c>
      <c r="J19" s="4">
        <f>I19/I5</f>
        <v>0.38733900184842884</v>
      </c>
      <c r="K19" s="2">
        <v>23142.077376362002</v>
      </c>
    </row>
    <row r="20" spans="2:11" x14ac:dyDescent="0.35">
      <c r="E20" s="6" t="s">
        <v>21</v>
      </c>
      <c r="F20" s="6"/>
      <c r="G20" s="2">
        <v>6183678.8765053833</v>
      </c>
      <c r="H20" s="4">
        <f>1-H18-H19</f>
        <v>0.51556575333496002</v>
      </c>
      <c r="I20">
        <v>177215</v>
      </c>
      <c r="J20" s="4">
        <f>1-J18-J19</f>
        <v>0.52411090573012942</v>
      </c>
      <c r="K20" s="2">
        <v>64872.714892723998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474462.16081951198</v>
      </c>
      <c r="H22" s="4">
        <f>G22/G20</f>
        <v>7.672813713244557E-2</v>
      </c>
      <c r="I22">
        <v>16245</v>
      </c>
      <c r="J22" s="4">
        <f>I22/I20</f>
        <v>9.1668312501763397E-2</v>
      </c>
      <c r="K22" s="2">
        <v>10388.484294078</v>
      </c>
    </row>
    <row r="23" spans="2:11" x14ac:dyDescent="0.35">
      <c r="F23" t="s">
        <v>24</v>
      </c>
      <c r="G23" s="2">
        <f>G20-G22</f>
        <v>5709216.7156858714</v>
      </c>
      <c r="H23" s="4">
        <f>1-H22</f>
        <v>0.92327186286755447</v>
      </c>
      <c r="I23">
        <f>I20-I22</f>
        <v>160970</v>
      </c>
      <c r="J23" s="4">
        <f>1-J22</f>
        <v>0.90833168749823656</v>
      </c>
      <c r="K23" s="2">
        <f>K20-K22</f>
        <v>54484.230598645998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1807445.842098668</v>
      </c>
      <c r="H26" s="4">
        <f>G26/G5</f>
        <v>0.15069624341818449</v>
      </c>
      <c r="I26">
        <v>54604</v>
      </c>
      <c r="J26" s="4">
        <f>I26/I5</f>
        <v>0.16149057301293901</v>
      </c>
      <c r="K26" s="2">
        <v>28978.154958222</v>
      </c>
    </row>
    <row r="27" spans="2:11" x14ac:dyDescent="0.35">
      <c r="E27" s="6" t="s">
        <v>27</v>
      </c>
      <c r="F27" s="6"/>
      <c r="G27" s="2">
        <v>10186142.94594406</v>
      </c>
      <c r="H27" s="4">
        <f>G27/G5</f>
        <v>0.84927218349849343</v>
      </c>
      <c r="I27">
        <v>283491</v>
      </c>
      <c r="J27" s="4">
        <f>I27/I5</f>
        <v>0.83842070240295752</v>
      </c>
      <c r="K27" s="2">
        <v>70234.427340934999</v>
      </c>
    </row>
    <row r="28" spans="2:11" x14ac:dyDescent="0.35">
      <c r="E28" s="6" t="s">
        <v>28</v>
      </c>
      <c r="F28" s="6"/>
      <c r="G28" s="2">
        <v>115.191884571</v>
      </c>
      <c r="H28" s="4">
        <f>G28/G5</f>
        <v>9.6041518217524574E-6</v>
      </c>
      <c r="I28">
        <v>5</v>
      </c>
      <c r="J28" s="4">
        <f>I28/I5</f>
        <v>1.478743068391867E-5</v>
      </c>
      <c r="K28" s="2">
        <v>130.81211625500001</v>
      </c>
    </row>
    <row r="29" spans="2:11" x14ac:dyDescent="0.35">
      <c r="E29" s="6" t="s">
        <v>29</v>
      </c>
      <c r="F29" s="6"/>
      <c r="G29" s="2">
        <v>263.49464986499999</v>
      </c>
      <c r="H29" s="4">
        <f>G29/G5</f>
        <v>2.1968931500232306E-5</v>
      </c>
      <c r="I29">
        <v>25</v>
      </c>
      <c r="J29" s="4">
        <f>I29/I5</f>
        <v>7.3937153419593348E-5</v>
      </c>
      <c r="K29" s="2">
        <v>244.888976321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17485732.107069347</v>
      </c>
      <c r="H4" s="5"/>
      <c r="I4" s="1">
        <v>4000583</v>
      </c>
      <c r="J4" s="5"/>
      <c r="K4" s="3">
        <v>142203181.59608263</v>
      </c>
    </row>
    <row r="5" spans="1:11" x14ac:dyDescent="0.35">
      <c r="E5" s="6" t="s">
        <v>7</v>
      </c>
      <c r="F5" s="6"/>
      <c r="G5" s="2">
        <v>14102351.965937307</v>
      </c>
      <c r="H5" s="4">
        <f>G5/G4</f>
        <v>0.80650623488826267</v>
      </c>
      <c r="I5">
        <v>556600</v>
      </c>
      <c r="J5" s="4">
        <f>I5/I4</f>
        <v>0.13912972184304137</v>
      </c>
      <c r="K5" s="2">
        <v>1897039.79990337</v>
      </c>
    </row>
    <row r="6" spans="1:11" x14ac:dyDescent="0.35">
      <c r="F6" t="s">
        <v>8</v>
      </c>
    </row>
    <row r="7" spans="1:11" x14ac:dyDescent="0.35">
      <c r="F7" t="s">
        <v>9</v>
      </c>
      <c r="G7" s="2">
        <v>13616949.032287726</v>
      </c>
      <c r="H7" s="4">
        <f>G7/G5</f>
        <v>0.96558000149038836</v>
      </c>
      <c r="I7">
        <v>542247</v>
      </c>
      <c r="J7" s="4">
        <f>I7/I5</f>
        <v>0.97421307941070789</v>
      </c>
      <c r="K7" s="2">
        <v>1452968.6128154779</v>
      </c>
    </row>
    <row r="8" spans="1:11" x14ac:dyDescent="0.35">
      <c r="F8" t="s">
        <v>10</v>
      </c>
      <c r="G8" s="2">
        <f>G5-G7</f>
        <v>485402.93364958093</v>
      </c>
      <c r="H8" s="4">
        <f>1-H7</f>
        <v>3.4419998509611638E-2</v>
      </c>
      <c r="I8">
        <f>I5-I7</f>
        <v>14353</v>
      </c>
      <c r="J8" s="4">
        <f>1-J7</f>
        <v>2.5786920589292106E-2</v>
      </c>
      <c r="K8" s="2">
        <f>K5-K7</f>
        <v>444071.18708789209</v>
      </c>
    </row>
    <row r="9" spans="1:11" x14ac:dyDescent="0.35">
      <c r="E9" s="6" t="s">
        <v>11</v>
      </c>
      <c r="F9" s="6"/>
      <c r="G9" s="2">
        <v>3023286.3949497989</v>
      </c>
      <c r="H9" s="4">
        <f>1-H5-H10</f>
        <v>0.17290018950521996</v>
      </c>
      <c r="I9">
        <v>3418838</v>
      </c>
      <c r="J9" s="4">
        <f>1-J5-J10</f>
        <v>0.85458494424437637</v>
      </c>
      <c r="K9" s="2">
        <v>135636662.44323775</v>
      </c>
    </row>
    <row r="10" spans="1:11" x14ac:dyDescent="0.35">
      <c r="E10" s="6" t="s">
        <v>12</v>
      </c>
      <c r="F10" s="6"/>
      <c r="G10" s="2">
        <v>360093.74618224101</v>
      </c>
      <c r="H10" s="4">
        <f>G10/G4</f>
        <v>2.0593575606517377E-2</v>
      </c>
      <c r="I10">
        <v>25145</v>
      </c>
      <c r="J10" s="4">
        <f>I10/I4</f>
        <v>6.2853339125822413E-3</v>
      </c>
      <c r="K10" s="2">
        <v>4669479.3529414944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3261850.3958697519</v>
      </c>
      <c r="H13" s="5">
        <f>G13/G5</f>
        <v>0.23129832553806598</v>
      </c>
      <c r="I13" s="1">
        <f>I14+I15</f>
        <v>108696</v>
      </c>
      <c r="J13" s="5">
        <f>I13/I5</f>
        <v>0.19528566295364713</v>
      </c>
      <c r="K13" s="3">
        <f>K14+K15</f>
        <v>244553.63654372501</v>
      </c>
    </row>
    <row r="14" spans="1:11" x14ac:dyDescent="0.35">
      <c r="E14" s="6" t="s">
        <v>15</v>
      </c>
      <c r="F14" s="6"/>
      <c r="G14" s="2">
        <v>3261850.3958697519</v>
      </c>
      <c r="H14" s="4">
        <f>G14/G7</f>
        <v>0.23954340933019871</v>
      </c>
      <c r="I14">
        <v>108696</v>
      </c>
      <c r="J14" s="4">
        <f>I14/I7</f>
        <v>0.20045477430027275</v>
      </c>
      <c r="K14" s="2">
        <v>244553.63654372501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1316431.7450646609</v>
      </c>
      <c r="H18" s="4">
        <f>G18/G5</f>
        <v>9.3348382471545047E-2</v>
      </c>
      <c r="I18">
        <v>42920</v>
      </c>
      <c r="J18" s="4">
        <f>I18/I5</f>
        <v>7.7111031261228896E-2</v>
      </c>
      <c r="K18" s="2">
        <v>237282.60747021699</v>
      </c>
    </row>
    <row r="19" spans="2:11" x14ac:dyDescent="0.35">
      <c r="E19" s="6" t="s">
        <v>20</v>
      </c>
      <c r="F19" s="6"/>
      <c r="G19" s="2">
        <v>5704670.6287640762</v>
      </c>
      <c r="H19" s="4">
        <f>G19/G5</f>
        <v>0.40451909316567092</v>
      </c>
      <c r="I19">
        <v>195494</v>
      </c>
      <c r="J19" s="4">
        <f>I19/I5</f>
        <v>0.35122888968738769</v>
      </c>
      <c r="K19" s="2">
        <v>281456.39149627503</v>
      </c>
    </row>
    <row r="20" spans="2:11" x14ac:dyDescent="0.35">
      <c r="E20" s="6" t="s">
        <v>21</v>
      </c>
      <c r="F20" s="6"/>
      <c r="G20" s="2">
        <v>7080071.4314402109</v>
      </c>
      <c r="H20" s="4">
        <f>1-H18-H19</f>
        <v>0.50213252436278399</v>
      </c>
      <c r="I20">
        <v>318120</v>
      </c>
      <c r="J20" s="4">
        <f>1-J18-J19</f>
        <v>0.5716600790513835</v>
      </c>
      <c r="K20" s="2">
        <v>1338073.6306698541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492171.694707833</v>
      </c>
      <c r="H22" s="4">
        <f>G22/G20</f>
        <v>6.9515074738125432E-2</v>
      </c>
      <c r="I22">
        <v>26156</v>
      </c>
      <c r="J22" s="4">
        <f>I22/I20</f>
        <v>8.2220545706022885E-2</v>
      </c>
      <c r="K22" s="2">
        <v>247469.29868490901</v>
      </c>
    </row>
    <row r="23" spans="2:11" x14ac:dyDescent="0.35">
      <c r="F23" t="s">
        <v>24</v>
      </c>
      <c r="G23" s="2">
        <f>G20-G22</f>
        <v>6587899.7367323777</v>
      </c>
      <c r="H23" s="4">
        <f>1-H22</f>
        <v>0.93048492526187454</v>
      </c>
      <c r="I23">
        <f>I20-I22</f>
        <v>291964</v>
      </c>
      <c r="J23" s="4">
        <f>1-J22</f>
        <v>0.91777945429397711</v>
      </c>
      <c r="K23" s="2">
        <f>K20-K22</f>
        <v>1090604.3319849451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1687205.13627861</v>
      </c>
      <c r="H26" s="4">
        <f>G26/G5</f>
        <v>0.11963998206496831</v>
      </c>
      <c r="I26">
        <v>59119</v>
      </c>
      <c r="J26" s="4">
        <f>I26/I5</f>
        <v>0.10621451670858785</v>
      </c>
      <c r="K26" s="2">
        <v>306368.45915552898</v>
      </c>
    </row>
    <row r="27" spans="2:11" x14ac:dyDescent="0.35">
      <c r="E27" s="6" t="s">
        <v>27</v>
      </c>
      <c r="F27" s="6"/>
      <c r="G27" s="2">
        <v>12405180.737370448</v>
      </c>
      <c r="H27" s="4">
        <f>G27/G5</f>
        <v>0.87965332076052338</v>
      </c>
      <c r="I27">
        <v>496416</v>
      </c>
      <c r="J27" s="4">
        <f>I27/I5</f>
        <v>0.89187208048868127</v>
      </c>
      <c r="K27" s="2">
        <v>1590170.8048103401</v>
      </c>
    </row>
    <row r="28" spans="2:11" x14ac:dyDescent="0.35">
      <c r="E28" s="6" t="s">
        <v>28</v>
      </c>
      <c r="F28" s="6"/>
      <c r="G28" s="2">
        <v>251.707017587</v>
      </c>
      <c r="H28" s="4">
        <f>G28/G5</f>
        <v>1.7848584278350934E-5</v>
      </c>
      <c r="I28">
        <v>23</v>
      </c>
      <c r="J28" s="4">
        <f>I28/I5</f>
        <v>4.132231404958678E-5</v>
      </c>
      <c r="K28" s="2">
        <v>110.305788287</v>
      </c>
    </row>
    <row r="29" spans="2:11" x14ac:dyDescent="0.35">
      <c r="E29" s="6" t="s">
        <v>29</v>
      </c>
      <c r="F29" s="6"/>
      <c r="G29" s="2">
        <v>1418.643693278</v>
      </c>
      <c r="H29" s="4">
        <f>G29/G5</f>
        <v>1.0059624782480107E-4</v>
      </c>
      <c r="I29">
        <v>514</v>
      </c>
      <c r="J29" s="4">
        <f>I29/I5</f>
        <v>9.2346388789076538E-4</v>
      </c>
      <c r="K29" s="2">
        <v>181.86089422200001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11732043.323091645</v>
      </c>
    </row>
    <row r="3" spans="1:2" x14ac:dyDescent="0.35">
      <c r="A3" t="s">
        <v>32</v>
      </c>
      <c r="B3">
        <f>'NEWT - UK'!$G$8</f>
        <v>261924.15148551948</v>
      </c>
    </row>
    <row r="4" spans="1:2" x14ac:dyDescent="0.35">
      <c r="A4" t="s">
        <v>33</v>
      </c>
      <c r="B4">
        <f>'NEWT - UK'!$G$9</f>
        <v>635162.28487283702</v>
      </c>
    </row>
    <row r="5" spans="1:2" x14ac:dyDescent="0.35">
      <c r="A5" t="s">
        <v>34</v>
      </c>
      <c r="B5">
        <f>'NEWT - UK'!$G$10</f>
        <v>20.123497369999999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331191</v>
      </c>
    </row>
    <row r="16" spans="1:2" x14ac:dyDescent="0.35">
      <c r="A16" t="s">
        <v>32</v>
      </c>
      <c r="B16">
        <f>'NEWT - UK'!$I$8</f>
        <v>6934</v>
      </c>
    </row>
    <row r="17" spans="1:2" x14ac:dyDescent="0.35">
      <c r="A17" t="s">
        <v>33</v>
      </c>
      <c r="B17">
        <f>'NEWT - UK'!$I$9</f>
        <v>1068448</v>
      </c>
    </row>
    <row r="18" spans="1:2" x14ac:dyDescent="0.35">
      <c r="A18" t="s">
        <v>34</v>
      </c>
      <c r="B18">
        <f>'NEWT - UK'!$I$10</f>
        <v>18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1021819.055010815</v>
      </c>
    </row>
    <row r="28" spans="1:2" x14ac:dyDescent="0.35">
      <c r="A28" t="s">
        <v>37</v>
      </c>
      <c r="B28">
        <f>'NEWT - UK'!$G$19</f>
        <v>4788469.5430609649</v>
      </c>
    </row>
    <row r="29" spans="1:2" x14ac:dyDescent="0.35">
      <c r="A29" t="s">
        <v>38</v>
      </c>
      <c r="B29">
        <f>'NEWT - UK'!$G$22</f>
        <v>474462.16081951198</v>
      </c>
    </row>
    <row r="30" spans="1:2" x14ac:dyDescent="0.35">
      <c r="A30" t="s">
        <v>39</v>
      </c>
      <c r="B30">
        <f>'NEWT - UK'!$G$23</f>
        <v>5709216.7156858714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1807445.842098668</v>
      </c>
    </row>
    <row r="41" spans="1:2" x14ac:dyDescent="0.35">
      <c r="A41" t="s">
        <v>42</v>
      </c>
      <c r="B41">
        <f>'NEWT - UK'!$G$27</f>
        <v>10186142.94594406</v>
      </c>
    </row>
    <row r="42" spans="1:2" x14ac:dyDescent="0.35">
      <c r="A42" t="s">
        <v>43</v>
      </c>
      <c r="B42">
        <f>'NEWT - UK'!$G$28</f>
        <v>115.191884571</v>
      </c>
    </row>
    <row r="43" spans="1:2" x14ac:dyDescent="0.35">
      <c r="A43" t="s">
        <v>44</v>
      </c>
      <c r="B43">
        <f>'NEWT - UK'!$G$29</f>
        <v>263.49464986499999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2026-06-02T18:10:40Z</dcterms:created>
  <dcterms:modified xsi:type="dcterms:W3CDTF">2026-06-02T18:10:40Z</dcterms:modified>
</cp:coreProperties>
</file>