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7EA98F6D-1809-40E5-9C84-DA143D4105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5" i="5"/>
  <c r="J14" i="5"/>
  <c r="H14" i="5"/>
  <c r="K13" i="5"/>
  <c r="J13" i="5"/>
  <c r="I13" i="5"/>
  <c r="G13" i="5"/>
  <c r="H13" i="5" s="1"/>
  <c r="J10" i="5"/>
  <c r="H10" i="5"/>
  <c r="J9" i="5"/>
  <c r="H9" i="5"/>
  <c r="K8" i="5"/>
  <c r="I8" i="5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B30" i="3" s="1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I13" i="2"/>
  <c r="J13" i="2" s="1"/>
  <c r="H13" i="2"/>
  <c r="G13" i="2"/>
  <c r="J10" i="2"/>
  <c r="H10" i="2"/>
  <c r="J9" i="2"/>
  <c r="H9" i="2"/>
  <c r="K8" i="2"/>
  <c r="J8" i="2"/>
  <c r="I8" i="2"/>
  <c r="J15" i="2" s="1"/>
  <c r="H8" i="2"/>
  <c r="G8" i="2"/>
  <c r="B3" i="3" s="1"/>
  <c r="J7" i="2"/>
  <c r="H7" i="2"/>
  <c r="J5" i="2"/>
  <c r="H5" i="2"/>
  <c r="H15" i="2" l="1"/>
  <c r="B16" i="3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<sst xmlns="http://schemas.openxmlformats.org/spreadsheetml/2006/main" count="82" uniqueCount="45">
  <si>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21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</si>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</sst>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13176740.646588409</c:v>
                </c:pt>
                <c:pt idx="1">
                  <c:v>271839.77925453894</c:v>
                </c:pt>
                <c:pt idx="2">
                  <c:v>702573.07099048095</c:v>
                </c:pt>
                <c:pt idx="3">
                  <c:v>75.711170291000002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8A8-4B66-A98E-CA05478BD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380648</c:v>
                </c:pt>
                <c:pt idx="1">
                  <c:v>7991</c:v>
                </c:pt>
                <c:pt idx="2">
                  <c:v>1276577</c:v>
                </c:pt>
                <c:pt idx="3">
                  <c:v>30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DA6-4F67-9793-0DF68E18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1183077.25403264</c:v>
                </c:pt>
                <c:pt idx="1">
                  <c:v>5266649.7355863657</c:v>
                </c:pt>
                <c:pt idx="2">
                  <c:v>645370.13338222005</c:v>
                </c:pt>
                <c:pt idx="3">
                  <c:v>6353483.302841723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674-4DF8-A61B-7A830D0A5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2170502.1284649051</c:v>
                </c:pt>
                <c:pt idx="1">
                  <c:v>11277988.866258403</c:v>
                </c:pt>
                <c:pt idx="2">
                  <c:v>20.823819199999999</c:v>
                </c:pt>
                <c:pt idx="3">
                  <c:v>68.607300441000007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717-4A73-A2CE-21641BB4A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14151229.20800372</v>
      </c>
      <c r="H4" s="5"/>
      <c r="I4" s="1">
        <v>1665246</v>
      </c>
      <c r="J4" s="5"/>
      <c r="K4" s="3">
        <v>681673.99939965096</v>
      </c>
    </row>
    <row r="5" spans="1:11" x14ac:dyDescent="0.35">
      <c r="E5" s="6" t="s">
        <v>7</v>
      </c>
      <c r="F5" s="6"/>
      <c r="G5" s="2">
        <v>13448580.425842948</v>
      </c>
      <c r="H5" s="4">
        <f>G5/G4</f>
        <v>0.95034715558395699</v>
      </c>
      <c r="I5">
        <v>388639</v>
      </c>
      <c r="J5" s="4">
        <f>I5/I4</f>
        <v>0.23338233510244133</v>
      </c>
      <c r="K5" s="2">
        <v>165714.09645139601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13176740.646588409</v>
      </c>
      <c r="H7" s="4">
        <f>G7/G5</f>
        <v>0.97978673059558252</v>
      </c>
      <c r="I7">
        <v>380648</v>
      </c>
      <c r="J7" s="4">
        <f>I7/I5</f>
        <v>0.97943850205460592</v>
      </c>
      <c r="K7" s="2">
        <v>84427.842822399005</v>
      </c>
    </row>
    <row r="8" spans="1:11" x14ac:dyDescent="0.35">
      <c r="F8" t="s">
        <v>10</v>
      </c>
      <c r="G8" s="2">
        <f>G5-G7</f>
        <v>271839.77925453894</v>
      </c>
      <c r="H8" s="4">
        <f>1-H7</f>
        <v>2.0213269404417478E-2</v>
      </c>
      <c r="I8">
        <f>I5-I7</f>
        <v>7991</v>
      </c>
      <c r="J8" s="4">
        <f>1-J7</f>
        <v>2.056149794539408E-2</v>
      </c>
      <c r="K8" s="2">
        <f>K5-K7</f>
        <v>81286.253628997001</v>
      </c>
    </row>
    <row r="9" spans="1:11" x14ac:dyDescent="0.35">
      <c r="E9" s="6" t="s">
        <v>11</v>
      </c>
      <c r="F9" s="6"/>
      <c r="G9" s="2">
        <v>702573.07099048095</v>
      </c>
      <c r="H9" s="4">
        <f>1-H5-H10</f>
        <v>4.9647494268068006E-2</v>
      </c>
      <c r="I9">
        <v>1276577</v>
      </c>
      <c r="J9" s="4">
        <f>1-J5-J10</f>
        <v>0.76659964954126902</v>
      </c>
      <c r="K9" s="2">
        <v>513995.32110588101</v>
      </c>
    </row>
    <row r="10" spans="1:11" x14ac:dyDescent="0.35">
      <c r="E10" s="6" t="s">
        <v>12</v>
      </c>
      <c r="F10" s="6"/>
      <c r="G10" s="2">
        <v>75.711170291000002</v>
      </c>
      <c r="H10" s="4">
        <f>G10/G4</f>
        <v>5.3501479750026884E-6</v>
      </c>
      <c r="I10">
        <v>30</v>
      </c>
      <c r="J10" s="4">
        <f>I10/I4</f>
        <v>1.8015356289701341E-5</v>
      </c>
      <c r="K10" s="2">
        <v>1964.581842374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3304688.9992733779</v>
      </c>
      <c r="H13" s="5">
        <f>G13/G5</f>
        <v>0.24572771955343697</v>
      </c>
      <c r="I13" s="1">
        <f>I14+I15</f>
        <v>101348</v>
      </c>
      <c r="J13" s="5">
        <f>I13/I5</f>
        <v>0.26077671052056023</v>
      </c>
      <c r="K13" s="3">
        <f>K14+K15</f>
        <v>19987.900886930001</v>
      </c>
    </row>
    <row r="14" spans="1:11" x14ac:dyDescent="0.35">
      <c r="E14" s="6" t="s">
        <v>15</v>
      </c>
      <c r="F14" s="6"/>
      <c r="G14" s="2">
        <v>3304398.3994103679</v>
      </c>
      <c r="H14" s="4">
        <f>G14/G7</f>
        <v>0.25077509590855535</v>
      </c>
      <c r="I14">
        <v>101345</v>
      </c>
      <c r="J14" s="4">
        <f>I14/I7</f>
        <v>0.26624335343939809</v>
      </c>
      <c r="K14" s="2">
        <v>19987.900886930001</v>
      </c>
    </row>
    <row r="15" spans="1:11" x14ac:dyDescent="0.35">
      <c r="E15" s="6" t="s">
        <v>16</v>
      </c>
      <c r="F15" s="6"/>
      <c r="G15" s="2">
        <v>290.59986300999998</v>
      </c>
      <c r="H15" s="4">
        <f>G15/G8</f>
        <v>1.0690115471948456E-3</v>
      </c>
      <c r="I15">
        <v>3</v>
      </c>
      <c r="J15" s="4">
        <f>I15/I8</f>
        <v>3.754223501439119E-4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1183077.25403264</v>
      </c>
      <c r="H18" s="4">
        <f>G18/G5</f>
        <v>8.7970418926835214E-2</v>
      </c>
      <c r="I18">
        <v>34231</v>
      </c>
      <c r="J18" s="4">
        <f>I18/I5</f>
        <v>8.8079168585756956E-2</v>
      </c>
      <c r="K18" s="2">
        <v>17565.005142065998</v>
      </c>
    </row>
    <row r="19" spans="2:11" x14ac:dyDescent="0.35">
      <c r="E19" s="6" t="s">
        <v>20</v>
      </c>
      <c r="F19" s="6"/>
      <c r="G19" s="2">
        <v>5266649.7355863657</v>
      </c>
      <c r="H19" s="4">
        <f>G19/G5</f>
        <v>0.39161380374882621</v>
      </c>
      <c r="I19">
        <v>142686</v>
      </c>
      <c r="J19" s="4">
        <f>I19/I5</f>
        <v>0.36714277259873557</v>
      </c>
      <c r="K19" s="2">
        <v>21469.621873286</v>
      </c>
    </row>
    <row r="20" spans="2:11" x14ac:dyDescent="0.35">
      <c r="E20" s="6" t="s">
        <v>21</v>
      </c>
      <c r="F20" s="6"/>
      <c r="G20" s="2">
        <v>6998853.4362239428</v>
      </c>
      <c r="H20" s="4">
        <f>1-H18-H19</f>
        <v>0.52041577732433852</v>
      </c>
      <c r="I20">
        <v>211722</v>
      </c>
      <c r="J20" s="4">
        <f>1-J18-J19</f>
        <v>0.54477805881550756</v>
      </c>
      <c r="K20" s="2">
        <v>126679.469436044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645370.13338222005</v>
      </c>
      <c r="H22" s="4">
        <f>G22/G20</f>
        <v>9.2210836998240314E-2</v>
      </c>
      <c r="I22">
        <v>22084</v>
      </c>
      <c r="J22" s="4">
        <f>I22/I20</f>
        <v>0.10430659071801703</v>
      </c>
      <c r="K22" s="2">
        <v>20889.288675928001</v>
      </c>
    </row>
    <row r="23" spans="2:11" x14ac:dyDescent="0.35">
      <c r="F23" t="s">
        <v>24</v>
      </c>
      <c r="G23" s="2">
        <f>G20-G22</f>
        <v>6353483.302841723</v>
      </c>
      <c r="H23" s="4">
        <f>1-H22</f>
        <v>0.90778916300175971</v>
      </c>
      <c r="I23">
        <f>I20-I22</f>
        <v>189638</v>
      </c>
      <c r="J23" s="4">
        <f>1-J22</f>
        <v>0.89569340928198293</v>
      </c>
      <c r="K23" s="2">
        <f>K20-K22</f>
        <v>105790.180760116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2170502.1284649051</v>
      </c>
      <c r="H26" s="4">
        <f>G26/G5</f>
        <v>0.16139265704906988</v>
      </c>
      <c r="I26">
        <v>69157</v>
      </c>
      <c r="J26" s="4">
        <f>I26/I5</f>
        <v>0.1779466291339778</v>
      </c>
      <c r="K26" s="2">
        <v>52305.482896184003</v>
      </c>
    </row>
    <row r="27" spans="2:11" x14ac:dyDescent="0.35">
      <c r="E27" s="6" t="s">
        <v>27</v>
      </c>
      <c r="F27" s="6"/>
      <c r="G27" s="2">
        <v>11277988.866258403</v>
      </c>
      <c r="H27" s="4">
        <f>G27/G5</f>
        <v>0.83860069309519758</v>
      </c>
      <c r="I27">
        <v>319459</v>
      </c>
      <c r="J27" s="4">
        <f>I27/I5</f>
        <v>0.82199418998093343</v>
      </c>
      <c r="K27" s="2">
        <v>113372.318611785</v>
      </c>
    </row>
    <row r="28" spans="2:11" x14ac:dyDescent="0.35">
      <c r="E28" s="6" t="s">
        <v>28</v>
      </c>
      <c r="F28" s="6"/>
      <c r="G28" s="2">
        <v>20.823819199999999</v>
      </c>
      <c r="H28" s="4">
        <f>G28/G5</f>
        <v>1.5484027711939549E-6</v>
      </c>
      <c r="I28">
        <v>8</v>
      </c>
      <c r="J28" s="4">
        <f>I28/I5</f>
        <v>2.0584655683037472E-5</v>
      </c>
      <c r="K28" s="2">
        <v>0</v>
      </c>
    </row>
    <row r="29" spans="2:11" x14ac:dyDescent="0.35">
      <c r="E29" s="6" t="s">
        <v>29</v>
      </c>
      <c r="F29" s="6"/>
      <c r="G29" s="2">
        <v>68.607300441000007</v>
      </c>
      <c r="H29" s="4">
        <f>G29/G5</f>
        <v>5.1014529614711919E-6</v>
      </c>
      <c r="I29">
        <v>15</v>
      </c>
      <c r="J29" s="4">
        <f>I29/I5</f>
        <v>3.859622940569526E-5</v>
      </c>
      <c r="K29" s="2">
        <v>36.294943427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21630384.147847317</v>
      </c>
      <c r="H4" s="5"/>
      <c r="I4" s="1">
        <v>4275662</v>
      </c>
      <c r="J4" s="5"/>
      <c r="K4" s="3">
        <v>135965193.00971091</v>
      </c>
    </row>
    <row r="5" spans="1:11" x14ac:dyDescent="0.35">
      <c r="E5" s="6" t="s">
        <v>7</v>
      </c>
      <c r="F5" s="6"/>
      <c r="G5" s="2">
        <v>17420441.151405063</v>
      </c>
      <c r="H5" s="4">
        <f>G5/G4</f>
        <v>0.80536901389884774</v>
      </c>
      <c r="I5">
        <v>700540</v>
      </c>
      <c r="J5" s="4">
        <f>I5/I4</f>
        <v>0.16384363403842492</v>
      </c>
      <c r="K5" s="2">
        <v>2111416.3797589811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16953179.172473289</v>
      </c>
      <c r="H7" s="4">
        <f>G7/G5</f>
        <v>0.97317737393268677</v>
      </c>
      <c r="I7">
        <v>686920</v>
      </c>
      <c r="J7" s="4">
        <f>I7/I5</f>
        <v>0.98055785536871554</v>
      </c>
      <c r="K7" s="2">
        <v>1732208.2918591951</v>
      </c>
    </row>
    <row r="8" spans="1:11" x14ac:dyDescent="0.35">
      <c r="F8" t="s">
        <v>10</v>
      </c>
      <c r="G8" s="2">
        <f>G5-G7</f>
        <v>467261.97893177345</v>
      </c>
      <c r="H8" s="4">
        <f>1-H7</f>
        <v>2.6822626067313227E-2</v>
      </c>
      <c r="I8">
        <f>I5-I7</f>
        <v>13620</v>
      </c>
      <c r="J8" s="4">
        <f>1-J7</f>
        <v>1.9442144631284464E-2</v>
      </c>
      <c r="K8" s="2">
        <f>K5-K7</f>
        <v>379208.08789978595</v>
      </c>
    </row>
    <row r="9" spans="1:11" x14ac:dyDescent="0.35">
      <c r="E9" s="6" t="s">
        <v>11</v>
      </c>
      <c r="F9" s="6"/>
      <c r="G9" s="2">
        <v>3854343.8986840481</v>
      </c>
      <c r="H9" s="4">
        <f>1-H5-H10</f>
        <v>0.1781911903338822</v>
      </c>
      <c r="I9">
        <v>3549278</v>
      </c>
      <c r="J9" s="4">
        <f>1-J5-J10</f>
        <v>0.83011192184976268</v>
      </c>
      <c r="K9" s="2">
        <v>129306412.6928118</v>
      </c>
    </row>
    <row r="10" spans="1:11" x14ac:dyDescent="0.35">
      <c r="E10" s="6" t="s">
        <v>12</v>
      </c>
      <c r="F10" s="6"/>
      <c r="G10" s="2">
        <v>355599.09775820601</v>
      </c>
      <c r="H10" s="4">
        <f>G10/G4</f>
        <v>1.6439795767270074E-2</v>
      </c>
      <c r="I10">
        <v>25844</v>
      </c>
      <c r="J10" s="4">
        <f>I10/I4</f>
        <v>6.0444441118123931E-3</v>
      </c>
      <c r="K10" s="2">
        <v>4547363.9371401072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4333391.3442734182</v>
      </c>
      <c r="H13" s="5">
        <f>G13/G5</f>
        <v>0.24875324950791528</v>
      </c>
      <c r="I13" s="1">
        <f>I14+I15</f>
        <v>152540</v>
      </c>
      <c r="J13" s="5">
        <f>I13/I5</f>
        <v>0.21774630998943673</v>
      </c>
      <c r="K13" s="3">
        <f>K14+K15</f>
        <v>310565.558676883</v>
      </c>
    </row>
    <row r="14" spans="1:11" x14ac:dyDescent="0.35">
      <c r="E14" s="6" t="s">
        <v>15</v>
      </c>
      <c r="F14" s="6"/>
      <c r="G14" s="2">
        <v>4333391.3442734182</v>
      </c>
      <c r="H14" s="4">
        <f>G14/G7</f>
        <v>0.25560936389497396</v>
      </c>
      <c r="I14">
        <v>152540</v>
      </c>
      <c r="J14" s="4">
        <f>I14/I7</f>
        <v>0.22206370465265243</v>
      </c>
      <c r="K14" s="2">
        <v>310565.558676883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1463850.355233277</v>
      </c>
      <c r="H18" s="4">
        <f>G18/G5</f>
        <v>8.4030613376011365E-2</v>
      </c>
      <c r="I18">
        <v>41468</v>
      </c>
      <c r="J18" s="4">
        <f>I18/I5</f>
        <v>5.9194335798098609E-2</v>
      </c>
      <c r="K18" s="2">
        <v>272380.96436161798</v>
      </c>
    </row>
    <row r="19" spans="2:11" x14ac:dyDescent="0.35">
      <c r="E19" s="6" t="s">
        <v>20</v>
      </c>
      <c r="F19" s="6"/>
      <c r="G19" s="2">
        <v>7329718.9486481696</v>
      </c>
      <c r="H19" s="4">
        <f>G19/G5</f>
        <v>0.42075392264431744</v>
      </c>
      <c r="I19">
        <v>255703</v>
      </c>
      <c r="J19" s="4">
        <f>I19/I5</f>
        <v>0.36500842207439976</v>
      </c>
      <c r="K19" s="2">
        <v>319326.760628936</v>
      </c>
    </row>
    <row r="20" spans="2:11" x14ac:dyDescent="0.35">
      <c r="E20" s="6" t="s">
        <v>21</v>
      </c>
      <c r="F20" s="6"/>
      <c r="G20" s="2">
        <v>8625694.4215862863</v>
      </c>
      <c r="H20" s="4">
        <f>1-H18-H19</f>
        <v>0.4952154639796712</v>
      </c>
      <c r="I20">
        <v>403303</v>
      </c>
      <c r="J20" s="4">
        <f>1-J18-J19</f>
        <v>0.57579724212750161</v>
      </c>
      <c r="K20" s="2">
        <v>1483509.1234180951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564097.835260803</v>
      </c>
      <c r="H22" s="4">
        <f>G22/G20</f>
        <v>6.5397382250073272E-2</v>
      </c>
      <c r="I22">
        <v>26611</v>
      </c>
      <c r="J22" s="4">
        <f>I22/I20</f>
        <v>6.5982648281812925E-2</v>
      </c>
      <c r="K22" s="2">
        <v>297662.81711432501</v>
      </c>
    </row>
    <row r="23" spans="2:11" x14ac:dyDescent="0.35">
      <c r="F23" t="s">
        <v>24</v>
      </c>
      <c r="G23" s="2">
        <f>G20-G22</f>
        <v>8061596.5863254834</v>
      </c>
      <c r="H23" s="4">
        <f>1-H22</f>
        <v>0.9346026177499267</v>
      </c>
      <c r="I23">
        <f>I20-I22</f>
        <v>376692</v>
      </c>
      <c r="J23" s="4">
        <f>1-J22</f>
        <v>0.93401735171818712</v>
      </c>
      <c r="K23" s="2">
        <f>K20-K22</f>
        <v>1185846.30630377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1745671.5791243559</v>
      </c>
      <c r="H26" s="4">
        <f>G26/G5</f>
        <v>0.10020823031703517</v>
      </c>
      <c r="I26">
        <v>56413</v>
      </c>
      <c r="J26" s="4">
        <f>I26/I5</f>
        <v>8.0527878493733412E-2</v>
      </c>
      <c r="K26" s="2">
        <v>826939.62886920804</v>
      </c>
    </row>
    <row r="27" spans="2:11" x14ac:dyDescent="0.35">
      <c r="E27" s="6" t="s">
        <v>27</v>
      </c>
      <c r="F27" s="6"/>
      <c r="G27" s="2">
        <v>15664026.078883665</v>
      </c>
      <c r="H27" s="4">
        <f>G27/G5</f>
        <v>0.89917505204053161</v>
      </c>
      <c r="I27">
        <v>643149</v>
      </c>
      <c r="J27" s="4">
        <f>I27/I5</f>
        <v>0.91807605561424044</v>
      </c>
      <c r="K27" s="2">
        <v>1283954.9838436551</v>
      </c>
    </row>
    <row r="28" spans="2:11" x14ac:dyDescent="0.35">
      <c r="E28" s="6" t="s">
        <v>28</v>
      </c>
      <c r="F28" s="6"/>
      <c r="G28" s="2">
        <v>281.482532822</v>
      </c>
      <c r="H28" s="4">
        <f>G28/G5</f>
        <v>1.6158174777295853E-5</v>
      </c>
      <c r="I28">
        <v>31</v>
      </c>
      <c r="J28" s="4">
        <f>I28/I5</f>
        <v>4.4251577354612158E-5</v>
      </c>
      <c r="K28" s="2">
        <v>104.831639749</v>
      </c>
    </row>
    <row r="29" spans="2:11" x14ac:dyDescent="0.35">
      <c r="E29" s="6" t="s">
        <v>29</v>
      </c>
      <c r="F29" s="6"/>
      <c r="G29" s="2">
        <v>2283.2530308710002</v>
      </c>
      <c r="H29" s="4">
        <f>G29/G5</f>
        <v>1.3106746327643041E-4</v>
      </c>
      <c r="I29">
        <v>422</v>
      </c>
      <c r="J29" s="4">
        <f>I29/I5</f>
        <v>6.0239244011762354E-4</v>
      </c>
      <c r="K29" s="2">
        <v>209.545629612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UK'!$G$7</f>
        <v>13176740.646588409</v>
      </c>
    </row>
    <row r="3" spans="1:2" x14ac:dyDescent="0.35">
      <c r="A3" t="s">
        <v>32</v>
      </c>
      <c r="B3">
        <f>'NEWT - UK'!$G$8</f>
        <v>271839.77925453894</v>
      </c>
    </row>
    <row r="4" spans="1:2" x14ac:dyDescent="0.35">
      <c r="A4" t="s">
        <v>33</v>
      </c>
      <c r="B4">
        <f>'NEWT - UK'!$G$9</f>
        <v>702573.07099048095</v>
      </c>
    </row>
    <row r="5" spans="1:2" x14ac:dyDescent="0.35">
      <c r="A5" t="s">
        <v>34</v>
      </c>
      <c r="B5">
        <f>'NEWT - UK'!$G$10</f>
        <v>75.711170291000002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UK'!$I$7</f>
        <v>380648</v>
      </c>
    </row>
    <row r="16" spans="1:2" x14ac:dyDescent="0.35">
      <c r="A16" t="s">
        <v>32</v>
      </c>
      <c r="B16">
        <f>'NEWT - UK'!$I$8</f>
        <v>7991</v>
      </c>
    </row>
    <row r="17" spans="1:2" x14ac:dyDescent="0.35">
      <c r="A17" t="s">
        <v>33</v>
      </c>
      <c r="B17">
        <f>'NEWT - UK'!$I$9</f>
        <v>1276577</v>
      </c>
    </row>
    <row r="18" spans="1:2" x14ac:dyDescent="0.35">
      <c r="A18" t="s">
        <v>34</v>
      </c>
      <c r="B18">
        <f>'NEWT - UK'!$I$10</f>
        <v>30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UK'!$G$18</f>
        <v>1183077.25403264</v>
      </c>
    </row>
    <row r="28" spans="1:2" x14ac:dyDescent="0.35">
      <c r="A28" t="s">
        <v>37</v>
      </c>
      <c r="B28">
        <f>'NEWT - UK'!$G$19</f>
        <v>5266649.7355863657</v>
      </c>
    </row>
    <row r="29" spans="1:2" x14ac:dyDescent="0.35">
      <c r="A29" t="s">
        <v>38</v>
      </c>
      <c r="B29">
        <f>'NEWT - UK'!$G$22</f>
        <v>645370.13338222005</v>
      </c>
    </row>
    <row r="30" spans="1:2" x14ac:dyDescent="0.35">
      <c r="A30" t="s">
        <v>39</v>
      </c>
      <c r="B30">
        <f>'NEWT - UK'!$G$23</f>
        <v>6353483.302841723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UK'!$G$26</f>
        <v>2170502.1284649051</v>
      </c>
    </row>
    <row r="41" spans="1:2" x14ac:dyDescent="0.35">
      <c r="A41" t="s">
        <v>42</v>
      </c>
      <c r="B41">
        <f>'NEWT - UK'!$G$27</f>
        <v>11277988.866258403</v>
      </c>
    </row>
    <row r="42" spans="1:2" x14ac:dyDescent="0.35">
      <c r="A42" t="s">
        <v>43</v>
      </c>
      <c r="B42">
        <f>'NEWT - UK'!$G$28</f>
        <v>20.823819199999999</v>
      </c>
    </row>
    <row r="43" spans="1:2" x14ac:dyDescent="0.35">
      <c r="A43" t="s">
        <v>44</v>
      </c>
      <c r="B43">
        <f>'NEWT - UK'!$G$29</f>
        <v>68.607300441000007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2026-09-01T16:05:26Z</dcterms:created>
  <dcterms:modified xsi:type="dcterms:W3CDTF">2026-09-01T16:05:26Z</dcterms:modified>
</cp:coreProperties>
</file>