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15BEFA41-61BC-4BDB-8893-41187B3A9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I13" i="5"/>
  <c r="J13" i="5" s="1"/>
  <c r="H13" i="5"/>
  <c r="G13" i="5"/>
  <c r="J10" i="5"/>
  <c r="H10" i="5"/>
  <c r="H9" i="5" s="1"/>
  <c r="K8" i="5"/>
  <c r="J8" i="5"/>
  <c r="I8" i="5"/>
  <c r="J15" i="5" s="1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B30" i="3" s="1"/>
  <c r="J22" i="2"/>
  <c r="H22" i="2"/>
  <c r="J19" i="2"/>
  <c r="H19" i="2"/>
  <c r="J18" i="2"/>
  <c r="J20" i="2" s="1"/>
  <c r="H18" i="2"/>
  <c r="H20" i="2" s="1"/>
  <c r="J15" i="2"/>
  <c r="J14" i="2"/>
  <c r="H14" i="2"/>
  <c r="K13" i="2"/>
  <c r="J13" i="2"/>
  <c r="I13" i="2"/>
  <c r="G13" i="2"/>
  <c r="H13" i="2" s="1"/>
  <c r="J10" i="2"/>
  <c r="H10" i="2"/>
  <c r="K8" i="2"/>
  <c r="I8" i="2"/>
  <c r="H8" i="2"/>
  <c r="G8" i="2"/>
  <c r="B3" i="3" s="1"/>
  <c r="J7" i="2"/>
  <c r="J8" i="2" s="1"/>
  <c r="H7" i="2"/>
  <c r="J5" i="2"/>
  <c r="J9" i="2" s="1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<sst xmlns="http://schemas.openxmlformats.org/spreadsheetml/2006/main" count="82" uniqueCount="45">
  <si>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December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</si>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</sst>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14001494.94944318</c:v>
                </c:pt>
                <c:pt idx="1">
                  <c:v>330252.29394693114</c:v>
                </c:pt>
                <c:pt idx="2">
                  <c:v>339199.585202616</c:v>
                </c:pt>
                <c:pt idx="3">
                  <c:v>65.127474280000001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668-447C-9EC9-DC04D9D50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439646</c:v>
                </c:pt>
                <c:pt idx="1">
                  <c:v>13231</c:v>
                </c:pt>
                <c:pt idx="2">
                  <c:v>811621</c:v>
                </c:pt>
                <c:pt idx="3">
                  <c:v>1722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F-4493-A939-7374BEF8F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5900074.7086123303</c:v>
                </c:pt>
                <c:pt idx="1">
                  <c:v>1895830.1494545629</c:v>
                </c:pt>
                <c:pt idx="2">
                  <c:v>82821.350582048995</c:v>
                </c:pt>
                <c:pt idx="3">
                  <c:v>6453021.0347411707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4AD-47FD-B430-EBA67FFD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5607454.1999289626</c:v>
                </c:pt>
                <c:pt idx="1">
                  <c:v>8711743.6991681252</c:v>
                </c:pt>
                <c:pt idx="2">
                  <c:v>9730.7319889009996</c:v>
                </c:pt>
                <c:pt idx="3">
                  <c:v>2818.6123041229998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02-4D4B-B48B-21492281F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14671011.956067009</v>
      </c>
      <c r="H4" s="5"/>
      <c r="I4" s="1">
        <v>1266220</v>
      </c>
      <c r="J4" s="5"/>
      <c r="K4" s="3">
        <v>1826988.507978902</v>
      </c>
    </row>
    <row r="5" spans="1:11" x14ac:dyDescent="0.25">
      <c r="E5" s="6" t="s">
        <v>7</v>
      </c>
      <c r="F5" s="6"/>
      <c r="G5" s="2">
        <v>14331747.243390111</v>
      </c>
      <c r="H5" s="4">
        <f>G5/G4</f>
        <v>0.97687516623305604</v>
      </c>
      <c r="I5">
        <v>452877</v>
      </c>
      <c r="J5" s="4">
        <f>I5/I4</f>
        <v>0.35766059610494227</v>
      </c>
      <c r="K5" s="2">
        <v>1174385.2043582359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14001494.94944318</v>
      </c>
      <c r="H7" s="4">
        <f>G7/G5</f>
        <v>0.97695659235832211</v>
      </c>
      <c r="I7">
        <v>439646</v>
      </c>
      <c r="J7" s="4">
        <f>I7/I5</f>
        <v>0.97078456181258932</v>
      </c>
      <c r="K7" s="2">
        <v>845370.07371894701</v>
      </c>
    </row>
    <row r="8" spans="1:11" x14ac:dyDescent="0.25">
      <c r="F8" t="s">
        <v>10</v>
      </c>
      <c r="G8" s="2">
        <f>G5-G7</f>
        <v>330252.29394693114</v>
      </c>
      <c r="H8" s="4">
        <f>1-H7</f>
        <v>2.3043407641677893E-2</v>
      </c>
      <c r="I8">
        <f>I5-I7</f>
        <v>13231</v>
      </c>
      <c r="J8" s="4">
        <f>1-J7</f>
        <v>2.9215438187410681E-2</v>
      </c>
      <c r="K8" s="2">
        <f>K5-K7</f>
        <v>329015.13063928892</v>
      </c>
    </row>
    <row r="9" spans="1:11" x14ac:dyDescent="0.25">
      <c r="E9" s="6" t="s">
        <v>11</v>
      </c>
      <c r="F9" s="6"/>
      <c r="G9" s="2">
        <v>339199.585202616</v>
      </c>
      <c r="H9" s="4">
        <f>1-H5-H10</f>
        <v>2.3120394572532902E-2</v>
      </c>
      <c r="I9">
        <v>811621</v>
      </c>
      <c r="J9" s="4">
        <f>1-J5-J10</f>
        <v>0.64097945064838657</v>
      </c>
      <c r="K9" s="2">
        <v>652421.54023808998</v>
      </c>
    </row>
    <row r="10" spans="1:11" x14ac:dyDescent="0.25">
      <c r="E10" s="6" t="s">
        <v>12</v>
      </c>
      <c r="F10" s="6"/>
      <c r="G10" s="2">
        <v>65.127474280000001</v>
      </c>
      <c r="H10" s="4">
        <f>G10/G4</f>
        <v>4.4391944110622425E-6</v>
      </c>
      <c r="I10">
        <v>1722</v>
      </c>
      <c r="J10" s="4">
        <f>I10/I4</f>
        <v>1.3599532466711947E-3</v>
      </c>
      <c r="K10" s="2">
        <v>181.763382576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7042312.5585970879</v>
      </c>
      <c r="H13" s="5">
        <f>G13/G5</f>
        <v>0.49137850668173383</v>
      </c>
      <c r="I13" s="1">
        <f>I14+I15</f>
        <v>261873</v>
      </c>
      <c r="J13" s="5">
        <f>I13/I5</f>
        <v>0.57824309911962846</v>
      </c>
      <c r="K13" s="3">
        <f>K14+K15</f>
        <v>68467.549078794007</v>
      </c>
    </row>
    <row r="14" spans="1:11" x14ac:dyDescent="0.25">
      <c r="E14" s="6" t="s">
        <v>15</v>
      </c>
      <c r="F14" s="6"/>
      <c r="G14" s="2">
        <v>7010356.76965586</v>
      </c>
      <c r="H14" s="4">
        <f>G14/G7</f>
        <v>0.5006863049245075</v>
      </c>
      <c r="I14">
        <v>260114</v>
      </c>
      <c r="J14" s="4">
        <f>I14/I7</f>
        <v>0.59164418645910577</v>
      </c>
      <c r="K14" s="2">
        <v>68467.549078794007</v>
      </c>
    </row>
    <row r="15" spans="1:11" x14ac:dyDescent="0.25">
      <c r="E15" s="6" t="s">
        <v>16</v>
      </c>
      <c r="F15" s="6"/>
      <c r="G15" s="2">
        <v>31955.788941227998</v>
      </c>
      <c r="H15" s="4">
        <f>G15/G8</f>
        <v>9.6761747085284538E-2</v>
      </c>
      <c r="I15">
        <v>1759</v>
      </c>
      <c r="J15" s="4">
        <f>I15/I8</f>
        <v>0.13294535560426271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5900074.7086123303</v>
      </c>
      <c r="H18" s="4">
        <f>G18/G5</f>
        <v>0.41167867451287077</v>
      </c>
      <c r="I18">
        <v>232105</v>
      </c>
      <c r="J18" s="4">
        <f>I18/I5</f>
        <v>0.51251222738182778</v>
      </c>
      <c r="K18" s="2">
        <v>81596.646200718998</v>
      </c>
    </row>
    <row r="19" spans="2:11" x14ac:dyDescent="0.25">
      <c r="E19" s="6" t="s">
        <v>20</v>
      </c>
      <c r="F19" s="6"/>
      <c r="G19" s="2">
        <v>1895830.1494545629</v>
      </c>
      <c r="H19" s="4">
        <f>G19/G5</f>
        <v>0.13228185770084183</v>
      </c>
      <c r="I19">
        <v>32345</v>
      </c>
      <c r="J19" s="4">
        <f>I19/I5</f>
        <v>7.1421158504406279E-2</v>
      </c>
      <c r="K19" s="2">
        <v>82917.742019754995</v>
      </c>
    </row>
    <row r="20" spans="2:11" x14ac:dyDescent="0.25">
      <c r="E20" s="6" t="s">
        <v>21</v>
      </c>
      <c r="F20" s="6"/>
      <c r="G20" s="2">
        <v>6535842.3853232199</v>
      </c>
      <c r="H20" s="4">
        <f>1-H18-H19</f>
        <v>0.4560394677862874</v>
      </c>
      <c r="I20">
        <v>188427</v>
      </c>
      <c r="J20" s="4">
        <f>1-J18-J19</f>
        <v>0.41606661411376594</v>
      </c>
      <c r="K20" s="2">
        <v>1009870.816137762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82821.350582048995</v>
      </c>
      <c r="H22" s="4">
        <f>G22/G20</f>
        <v>1.2671870846829364E-2</v>
      </c>
      <c r="I22">
        <v>6480</v>
      </c>
      <c r="J22" s="4">
        <f>I22/I20</f>
        <v>3.4389975958859398E-2</v>
      </c>
      <c r="K22" s="2">
        <v>48530.588492622999</v>
      </c>
    </row>
    <row r="23" spans="2:11" x14ac:dyDescent="0.25">
      <c r="F23" t="s">
        <v>24</v>
      </c>
      <c r="G23" s="2">
        <f>G20-G22</f>
        <v>6453021.0347411707</v>
      </c>
      <c r="H23" s="4">
        <f>1-H22</f>
        <v>0.98732812915317059</v>
      </c>
      <c r="I23">
        <f>I20-I22</f>
        <v>181947</v>
      </c>
      <c r="J23" s="4">
        <f>1-J22</f>
        <v>0.9656100240411406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5607454.1999289626</v>
      </c>
      <c r="H26" s="4">
        <f>G26/G5</f>
        <v>0.39126103082198538</v>
      </c>
      <c r="I26">
        <v>209037</v>
      </c>
      <c r="J26" s="4">
        <f>I26/I5</f>
        <v>0.46157565961618718</v>
      </c>
      <c r="K26" s="2">
        <v>243276.662455115</v>
      </c>
    </row>
    <row r="27" spans="2:11" x14ac:dyDescent="0.25">
      <c r="E27" s="6" t="s">
        <v>27</v>
      </c>
      <c r="F27" s="6"/>
      <c r="G27" s="2">
        <v>8711743.6991681252</v>
      </c>
      <c r="H27" s="4">
        <f>G27/G5</f>
        <v>0.60786333663441028</v>
      </c>
      <c r="I27">
        <v>243423</v>
      </c>
      <c r="J27" s="4">
        <f>I27/I5</f>
        <v>0.53750356056942616</v>
      </c>
      <c r="K27" s="2">
        <v>931049.76091555099</v>
      </c>
    </row>
    <row r="28" spans="2:11" x14ac:dyDescent="0.25">
      <c r="E28" s="6" t="s">
        <v>28</v>
      </c>
      <c r="F28" s="6"/>
      <c r="G28" s="2">
        <v>9730.7319889009996</v>
      </c>
      <c r="H28" s="4">
        <f>G28/G5</f>
        <v>6.7896341064686806E-4</v>
      </c>
      <c r="I28">
        <v>353</v>
      </c>
      <c r="J28" s="4">
        <f>I28/I5</f>
        <v>7.7946108987650073E-4</v>
      </c>
      <c r="K28" s="2">
        <v>0</v>
      </c>
    </row>
    <row r="29" spans="2:11" x14ac:dyDescent="0.25">
      <c r="E29" s="6" t="s">
        <v>29</v>
      </c>
      <c r="F29" s="6"/>
      <c r="G29" s="2">
        <v>2818.6123041229998</v>
      </c>
      <c r="H29" s="4">
        <f>G29/G5</f>
        <v>1.9666913295745994E-4</v>
      </c>
      <c r="I29">
        <v>64</v>
      </c>
      <c r="J29" s="4">
        <f>I29/I5</f>
        <v>1.4131872451018709E-4</v>
      </c>
      <c r="K29" s="2">
        <v>58.780987570000001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13045437.516265688</v>
      </c>
      <c r="H4" s="5"/>
      <c r="I4" s="1">
        <v>1898827</v>
      </c>
      <c r="J4" s="5"/>
      <c r="K4" s="3">
        <v>162505440.82756671</v>
      </c>
    </row>
    <row r="5" spans="1:11" x14ac:dyDescent="0.25">
      <c r="E5" s="6" t="s">
        <v>7</v>
      </c>
      <c r="F5" s="6"/>
      <c r="G5" s="2">
        <v>10919554.338910408</v>
      </c>
      <c r="H5" s="4">
        <f>G5/G4</f>
        <v>0.83704010120744321</v>
      </c>
      <c r="I5">
        <v>365247</v>
      </c>
      <c r="J5" s="4">
        <f>I5/I4</f>
        <v>0.19235401645331565</v>
      </c>
      <c r="K5" s="2">
        <v>21930689.719616126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10422126.371343875</v>
      </c>
      <c r="H7" s="4">
        <f>G7/G5</f>
        <v>0.95444612919833061</v>
      </c>
      <c r="I7">
        <v>350300</v>
      </c>
      <c r="J7" s="4">
        <f>I7/I5</f>
        <v>0.95907700816160024</v>
      </c>
      <c r="K7" s="2">
        <v>21707447.9934499</v>
      </c>
    </row>
    <row r="8" spans="1:11" x14ac:dyDescent="0.25">
      <c r="F8" t="s">
        <v>10</v>
      </c>
      <c r="G8" s="2">
        <f>G5-G7</f>
        <v>497427.96756653301</v>
      </c>
      <c r="H8" s="4">
        <f>1-H7</f>
        <v>4.5553870801669394E-2</v>
      </c>
      <c r="I8">
        <f>I5-I7</f>
        <v>14947</v>
      </c>
      <c r="J8" s="4">
        <f>1-J7</f>
        <v>4.0922991838399758E-2</v>
      </c>
      <c r="K8" s="2">
        <f>K5-K7</f>
        <v>223241.72616622597</v>
      </c>
    </row>
    <row r="9" spans="1:11" x14ac:dyDescent="0.25">
      <c r="E9" s="6" t="s">
        <v>11</v>
      </c>
      <c r="F9" s="6"/>
      <c r="G9" s="2">
        <v>2031524.989789149</v>
      </c>
      <c r="H9" s="4">
        <f>1-H5-H10</f>
        <v>0.15572685755124308</v>
      </c>
      <c r="I9">
        <v>1289422</v>
      </c>
      <c r="J9" s="4">
        <f>1-J5-J10</f>
        <v>0.67906238956998188</v>
      </c>
      <c r="K9" s="2">
        <v>139838200.43825883</v>
      </c>
    </row>
    <row r="10" spans="1:11" x14ac:dyDescent="0.25">
      <c r="E10" s="6" t="s">
        <v>12</v>
      </c>
      <c r="F10" s="6"/>
      <c r="G10" s="2">
        <v>94358.187566131004</v>
      </c>
      <c r="H10" s="4">
        <f>G10/G4</f>
        <v>7.2330412413137242E-3</v>
      </c>
      <c r="I10">
        <v>244158</v>
      </c>
      <c r="J10" s="4">
        <f>I10/I4</f>
        <v>0.12858359397670246</v>
      </c>
      <c r="K10" s="2">
        <v>736550.66969176999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4860552.9831950329</v>
      </c>
      <c r="H13" s="5">
        <f>G13/G5</f>
        <v>0.44512375068963078</v>
      </c>
      <c r="I13" s="1">
        <f>I14+I15</f>
        <v>156435</v>
      </c>
      <c r="J13" s="5">
        <f>I13/I5</f>
        <v>0.42829920574296299</v>
      </c>
      <c r="K13" s="3">
        <f>K14+K15</f>
        <v>6774960.1030980293</v>
      </c>
    </row>
    <row r="14" spans="1:11" x14ac:dyDescent="0.25">
      <c r="E14" s="6" t="s">
        <v>15</v>
      </c>
      <c r="F14" s="6"/>
      <c r="G14" s="2">
        <v>4827990.039942232</v>
      </c>
      <c r="H14" s="4">
        <f>G14/G7</f>
        <v>0.46324424286554583</v>
      </c>
      <c r="I14">
        <v>155146</v>
      </c>
      <c r="J14" s="4">
        <f>I14/I7</f>
        <v>0.44289466171852698</v>
      </c>
      <c r="K14" s="2">
        <v>6774707.2981327679</v>
      </c>
    </row>
    <row r="15" spans="1:11" x14ac:dyDescent="0.25">
      <c r="E15" s="6" t="s">
        <v>16</v>
      </c>
      <c r="F15" s="6"/>
      <c r="G15" s="2">
        <v>32562.943252801</v>
      </c>
      <c r="H15" s="4">
        <f>G15/G8</f>
        <v>6.5462630523374365E-2</v>
      </c>
      <c r="I15">
        <v>1289</v>
      </c>
      <c r="J15" s="4">
        <f>I15/I8</f>
        <v>8.6238041078477282E-2</v>
      </c>
      <c r="K15" s="2">
        <v>252.80496526100001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4265077.7035300853</v>
      </c>
      <c r="H18" s="4">
        <f>G18/G5</f>
        <v>0.39059082185543387</v>
      </c>
      <c r="I18">
        <v>147589</v>
      </c>
      <c r="J18" s="4">
        <f>I18/I5</f>
        <v>0.4040799787541034</v>
      </c>
      <c r="K18" s="2">
        <v>5066252.4913057033</v>
      </c>
    </row>
    <row r="19" spans="2:11" x14ac:dyDescent="0.25">
      <c r="E19" s="6" t="s">
        <v>20</v>
      </c>
      <c r="F19" s="6"/>
      <c r="G19" s="2">
        <v>1294277.2215790581</v>
      </c>
      <c r="H19" s="4">
        <f>G19/G5</f>
        <v>0.118528392405821</v>
      </c>
      <c r="I19">
        <v>29596</v>
      </c>
      <c r="J19" s="4">
        <f>I19/I5</f>
        <v>8.1030097440909846E-2</v>
      </c>
      <c r="K19" s="2">
        <v>4403863.0040850881</v>
      </c>
    </row>
    <row r="20" spans="2:11" x14ac:dyDescent="0.25">
      <c r="E20" s="6" t="s">
        <v>21</v>
      </c>
      <c r="F20" s="6"/>
      <c r="G20" s="2">
        <v>5360199.413801264</v>
      </c>
      <c r="H20" s="4">
        <f>1-H18-H19</f>
        <v>0.49088078573874505</v>
      </c>
      <c r="I20">
        <v>188025</v>
      </c>
      <c r="J20" s="4">
        <f>1-J18-J19</f>
        <v>0.51488992380498677</v>
      </c>
      <c r="K20" s="2">
        <v>12460567.907620888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108368.965763596</v>
      </c>
      <c r="H22" s="4">
        <f>G22/G20</f>
        <v>2.021733846031384E-2</v>
      </c>
      <c r="I22">
        <v>6261</v>
      </c>
      <c r="J22" s="4">
        <f>I22/I20</f>
        <v>3.3298763462305543E-2</v>
      </c>
      <c r="K22" s="2">
        <v>4989933.1298222132</v>
      </c>
    </row>
    <row r="23" spans="2:11" x14ac:dyDescent="0.25">
      <c r="F23" t="s">
        <v>24</v>
      </c>
      <c r="G23" s="2">
        <f>G20-G22</f>
        <v>5251830.4480376681</v>
      </c>
      <c r="H23" s="4">
        <f>1-H22</f>
        <v>0.97978266153968618</v>
      </c>
      <c r="I23">
        <f>I20-I22</f>
        <v>181764</v>
      </c>
      <c r="J23" s="4">
        <f>1-J22</f>
        <v>0.96670123653769446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5138912.9093935918</v>
      </c>
      <c r="H26" s="4">
        <f>G26/G5</f>
        <v>0.47061562678265589</v>
      </c>
      <c r="I26">
        <v>170724</v>
      </c>
      <c r="J26" s="4">
        <f>I26/I5</f>
        <v>0.46742067696654593</v>
      </c>
      <c r="K26" s="2">
        <v>15395441.889357988</v>
      </c>
    </row>
    <row r="27" spans="2:11" x14ac:dyDescent="0.25">
      <c r="E27" s="6" t="s">
        <v>27</v>
      </c>
      <c r="F27" s="6"/>
      <c r="G27" s="2">
        <v>5736951.6833625603</v>
      </c>
      <c r="H27" s="4">
        <f>G27/G5</f>
        <v>0.52538331742346667</v>
      </c>
      <c r="I27">
        <v>193257</v>
      </c>
      <c r="J27" s="4">
        <f>I27/I5</f>
        <v>0.52911317546756031</v>
      </c>
      <c r="K27" s="2">
        <v>6516148.2359665334</v>
      </c>
    </row>
    <row r="28" spans="2:11" x14ac:dyDescent="0.25">
      <c r="E28" s="6" t="s">
        <v>28</v>
      </c>
      <c r="F28" s="6"/>
      <c r="G28" s="2">
        <v>36606.882540626</v>
      </c>
      <c r="H28" s="4">
        <f>G28/G5</f>
        <v>3.3524154378885358E-3</v>
      </c>
      <c r="I28">
        <v>1044</v>
      </c>
      <c r="J28" s="4">
        <f>I28/I5</f>
        <v>2.8583396988886975E-3</v>
      </c>
      <c r="K28" s="2">
        <v>13178.307300177999</v>
      </c>
    </row>
    <row r="29" spans="2:11" x14ac:dyDescent="0.25">
      <c r="E29" s="6" t="s">
        <v>29</v>
      </c>
      <c r="F29" s="6"/>
      <c r="G29" s="2">
        <v>7082.8636136289997</v>
      </c>
      <c r="H29" s="4">
        <f>G29/G5</f>
        <v>6.4864035598871824E-4</v>
      </c>
      <c r="I29">
        <v>213</v>
      </c>
      <c r="J29" s="4">
        <f>I29/I5</f>
        <v>5.8316700753188939E-4</v>
      </c>
      <c r="K29" s="2">
        <v>5921.1089914300001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14001494.94944318</v>
      </c>
    </row>
    <row r="3" spans="1:2" x14ac:dyDescent="0.25">
      <c r="A3" t="s">
        <v>32</v>
      </c>
      <c r="B3">
        <f>'NEWT - EU'!$G$8</f>
        <v>330252.29394693114</v>
      </c>
    </row>
    <row r="4" spans="1:2" x14ac:dyDescent="0.25">
      <c r="A4" t="s">
        <v>33</v>
      </c>
      <c r="B4">
        <f>'NEWT - EU'!$G$9</f>
        <v>339199.585202616</v>
      </c>
    </row>
    <row r="5" spans="1:2" x14ac:dyDescent="0.25">
      <c r="A5" t="s">
        <v>34</v>
      </c>
      <c r="B5">
        <f>'NEWT - EU'!$G$10</f>
        <v>65.127474280000001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439646</v>
      </c>
    </row>
    <row r="16" spans="1:2" x14ac:dyDescent="0.25">
      <c r="A16" t="s">
        <v>32</v>
      </c>
      <c r="B16">
        <f>'NEWT - EU'!$I$8</f>
        <v>13231</v>
      </c>
    </row>
    <row r="17" spans="1:2" x14ac:dyDescent="0.25">
      <c r="A17" t="s">
        <v>33</v>
      </c>
      <c r="B17">
        <f>'NEWT - EU'!$I$9</f>
        <v>811621</v>
      </c>
    </row>
    <row r="18" spans="1:2" x14ac:dyDescent="0.25">
      <c r="A18" t="s">
        <v>34</v>
      </c>
      <c r="B18">
        <f>'NEWT - EU'!$I$10</f>
        <v>1722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5900074.7086123303</v>
      </c>
    </row>
    <row r="28" spans="1:2" x14ac:dyDescent="0.25">
      <c r="A28" t="s">
        <v>37</v>
      </c>
      <c r="B28">
        <f>'NEWT - EU'!$G$19</f>
        <v>1895830.1494545629</v>
      </c>
    </row>
    <row r="29" spans="1:2" x14ac:dyDescent="0.25">
      <c r="A29" t="s">
        <v>38</v>
      </c>
      <c r="B29">
        <f>'NEWT - EU'!$G$22</f>
        <v>82821.350582048995</v>
      </c>
    </row>
    <row r="30" spans="1:2" x14ac:dyDescent="0.25">
      <c r="A30" t="s">
        <v>39</v>
      </c>
      <c r="B30">
        <f>'NEWT - EU'!$G$23</f>
        <v>6453021.0347411707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5607454.1999289626</v>
      </c>
    </row>
    <row r="41" spans="1:2" x14ac:dyDescent="0.25">
      <c r="A41" t="s">
        <v>42</v>
      </c>
      <c r="B41">
        <f>'NEWT - EU'!$G$27</f>
        <v>8711743.6991681252</v>
      </c>
    </row>
    <row r="42" spans="1:2" x14ac:dyDescent="0.25">
      <c r="A42" t="s">
        <v>43</v>
      </c>
      <c r="B42">
        <f>'NEWT - EU'!$G$28</f>
        <v>9730.7319889009996</v>
      </c>
    </row>
    <row r="43" spans="1:2" x14ac:dyDescent="0.25">
      <c r="A43" t="s">
        <v>44</v>
      </c>
      <c r="B43">
        <f>'NEWT - EU'!$G$29</f>
        <v>2818.6123041229998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2024-12-18T08:58:05Z</dcterms:created>
  <dcterms:modified xsi:type="dcterms:W3CDTF">2024-12-18T08:58:05Z</dcterms:modified>
</cp:coreProperties>
</file>