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0099EB31-B920-46B9-A99D-5DAD6F9B7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H13" i="2"/>
  <c r="G13" i="2"/>
  <c r="J10" i="2"/>
  <c r="H10" i="2"/>
  <c r="J9" i="2"/>
  <c r="H9" i="2"/>
  <c r="K8" i="2"/>
  <c r="J8" i="2"/>
  <c r="I8" i="2"/>
  <c r="H8" i="2"/>
  <c r="G8" i="2"/>
  <c r="B3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<sst xmlns="http://schemas.openxmlformats.org/spreadsheetml/2006/main" count="82" uniqueCount="45">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</sst>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17924842.624572624</c:v>
                </c:pt>
                <c:pt idx="1">
                  <c:v>537086.7716672793</c:v>
                </c:pt>
                <c:pt idx="2">
                  <c:v>594939.42336361494</c:v>
                </c:pt>
                <c:pt idx="3">
                  <c:v>447.592703626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86-4FA5-A967-65EFFE5FA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500640</c:v>
                </c:pt>
                <c:pt idx="1">
                  <c:v>21798</c:v>
                </c:pt>
                <c:pt idx="2">
                  <c:v>1311589</c:v>
                </c:pt>
                <c:pt idx="3">
                  <c:v>4522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1E-45B6-8221-56ED2932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8852631.2687584609</c:v>
                </c:pt>
                <c:pt idx="1">
                  <c:v>3211055.699501045</c:v>
                </c:pt>
                <c:pt idx="2">
                  <c:v>177772.39251697701</c:v>
                </c:pt>
                <c:pt idx="3">
                  <c:v>6220470.0354634207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82-4754-8BB8-3D766C2E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9003415.6355652381</c:v>
                </c:pt>
                <c:pt idx="1">
                  <c:v>9445645.5189314559</c:v>
                </c:pt>
                <c:pt idx="2">
                  <c:v>12645.477187979001</c:v>
                </c:pt>
                <c:pt idx="3">
                  <c:v>222.76455523000001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A2-4D27-9B1A-3CE6597A1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19057316.412307143</v>
      </c>
      <c r="H4" s="5"/>
      <c r="I4" s="1">
        <v>1838549</v>
      </c>
      <c r="J4" s="5"/>
      <c r="K4" s="3">
        <v>127582895.04109016</v>
      </c>
    </row>
    <row r="5" spans="1:11" x14ac:dyDescent="0.25">
      <c r="E5" s="6" t="s">
        <v>7</v>
      </c>
      <c r="F5" s="6"/>
      <c r="G5" s="2">
        <v>18461929.396239903</v>
      </c>
      <c r="H5" s="4">
        <f>G5/G4</f>
        <v>0.96875808727808388</v>
      </c>
      <c r="I5">
        <v>522438</v>
      </c>
      <c r="J5" s="4">
        <f>I5/I4</f>
        <v>0.28415777877010623</v>
      </c>
      <c r="K5" s="2">
        <v>769105.076661553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17924842.624572624</v>
      </c>
      <c r="H7" s="4">
        <f>G7/G5</f>
        <v>0.97090841590063348</v>
      </c>
      <c r="I7">
        <v>500640</v>
      </c>
      <c r="J7" s="4">
        <f>I7/I5</f>
        <v>0.95827638877723287</v>
      </c>
      <c r="K7" s="2">
        <v>768927.08671597403</v>
      </c>
    </row>
    <row r="8" spans="1:11" x14ac:dyDescent="0.25">
      <c r="F8" t="s">
        <v>10</v>
      </c>
      <c r="G8" s="2">
        <f>G5-G7</f>
        <v>537086.7716672793</v>
      </c>
      <c r="H8" s="4">
        <f>1-H7</f>
        <v>2.9091584099366519E-2</v>
      </c>
      <c r="I8">
        <f>I5-I7</f>
        <v>21798</v>
      </c>
      <c r="J8" s="4">
        <f>1-J7</f>
        <v>4.1723611222767132E-2</v>
      </c>
      <c r="K8" s="2">
        <f>K5-K7</f>
        <v>177.98994557897095</v>
      </c>
    </row>
    <row r="9" spans="1:11" x14ac:dyDescent="0.25">
      <c r="E9" s="6" t="s">
        <v>11</v>
      </c>
      <c r="F9" s="6"/>
      <c r="G9" s="2">
        <v>594939.42336361494</v>
      </c>
      <c r="H9" s="4">
        <f>1-H5-H10</f>
        <v>3.1218426062307691E-2</v>
      </c>
      <c r="I9">
        <v>1311589</v>
      </c>
      <c r="J9" s="4">
        <f>1-J5-J10</f>
        <v>0.71338267296656221</v>
      </c>
      <c r="K9" s="2">
        <v>126809823.7355212</v>
      </c>
    </row>
    <row r="10" spans="1:11" x14ac:dyDescent="0.25">
      <c r="E10" s="6" t="s">
        <v>12</v>
      </c>
      <c r="F10" s="6"/>
      <c r="G10" s="2">
        <v>447.592703626</v>
      </c>
      <c r="H10" s="4">
        <f>G10/G4</f>
        <v>2.3486659608429774E-5</v>
      </c>
      <c r="I10">
        <v>4522</v>
      </c>
      <c r="J10" s="4">
        <f>I10/I4</f>
        <v>2.4595482633315729E-3</v>
      </c>
      <c r="K10" s="2">
        <v>3966.228907406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10530203.359743562</v>
      </c>
      <c r="H13" s="5">
        <f>G13/G5</f>
        <v>0.57037393729217833</v>
      </c>
      <c r="I13" s="1">
        <f>I14+I15</f>
        <v>317221</v>
      </c>
      <c r="J13" s="5">
        <f>I13/I5</f>
        <v>0.60719358086509789</v>
      </c>
      <c r="K13" s="3">
        <f>K14+K15</f>
        <v>-80746.004343423003</v>
      </c>
    </row>
    <row r="14" spans="1:11" x14ac:dyDescent="0.25">
      <c r="E14" s="6" t="s">
        <v>15</v>
      </c>
      <c r="F14" s="6"/>
      <c r="G14" s="2">
        <v>10493634.77702526</v>
      </c>
      <c r="H14" s="4">
        <f>G14/G7</f>
        <v>0.58542409530780781</v>
      </c>
      <c r="I14">
        <v>315591</v>
      </c>
      <c r="J14" s="4">
        <f>I14/I7</f>
        <v>0.63037511984659633</v>
      </c>
      <c r="K14" s="2">
        <v>-84701.304343423006</v>
      </c>
    </row>
    <row r="15" spans="1:11" x14ac:dyDescent="0.25">
      <c r="E15" s="6" t="s">
        <v>16</v>
      </c>
      <c r="F15" s="6"/>
      <c r="G15" s="2">
        <v>36568.582718300997</v>
      </c>
      <c r="H15" s="4">
        <f>G15/G8</f>
        <v>6.8086917510146616E-2</v>
      </c>
      <c r="I15">
        <v>1630</v>
      </c>
      <c r="J15" s="4">
        <f>I15/I8</f>
        <v>7.4777502523167269E-2</v>
      </c>
      <c r="K15" s="2">
        <v>3955.3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8852631.2687584609</v>
      </c>
      <c r="H18" s="4">
        <f>G18/G5</f>
        <v>0.47950737318719544</v>
      </c>
      <c r="I18">
        <v>287293</v>
      </c>
      <c r="J18" s="4">
        <f>I18/I5</f>
        <v>0.54990831447942146</v>
      </c>
      <c r="K18" s="2">
        <v>-65263.030239993001</v>
      </c>
    </row>
    <row r="19" spans="2:11" x14ac:dyDescent="0.25">
      <c r="E19" s="6" t="s">
        <v>20</v>
      </c>
      <c r="F19" s="6"/>
      <c r="G19" s="2">
        <v>3211055.699501045</v>
      </c>
      <c r="H19" s="4">
        <f>G19/G5</f>
        <v>0.17392850067745536</v>
      </c>
      <c r="I19">
        <v>52558</v>
      </c>
      <c r="J19" s="4">
        <f>I19/I5</f>
        <v>0.10060141107652966</v>
      </c>
      <c r="K19" s="2">
        <v>11709.051271159</v>
      </c>
    </row>
    <row r="20" spans="2:11" x14ac:dyDescent="0.25">
      <c r="E20" s="6" t="s">
        <v>21</v>
      </c>
      <c r="F20" s="6"/>
      <c r="G20" s="2">
        <v>6398242.4279803978</v>
      </c>
      <c r="H20" s="4">
        <f>1-H18-H19</f>
        <v>0.34656412613534915</v>
      </c>
      <c r="I20">
        <v>182587</v>
      </c>
      <c r="J20" s="4">
        <f>1-J18-J19</f>
        <v>0.3494902744440489</v>
      </c>
      <c r="K20" s="2">
        <v>822659.05563038704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177772.39251697701</v>
      </c>
      <c r="H22" s="4">
        <f>G22/G20</f>
        <v>2.7784566545892946E-2</v>
      </c>
      <c r="I22">
        <v>14586</v>
      </c>
      <c r="J22" s="4">
        <f>I22/I20</f>
        <v>7.988520540892835E-2</v>
      </c>
      <c r="K22" s="2">
        <v>160832.06092818099</v>
      </c>
    </row>
    <row r="23" spans="2:11" x14ac:dyDescent="0.25">
      <c r="F23" t="s">
        <v>24</v>
      </c>
      <c r="G23" s="2">
        <f>G20-G22</f>
        <v>6220470.0354634207</v>
      </c>
      <c r="H23" s="4">
        <f>1-H22</f>
        <v>0.9722154334541071</v>
      </c>
      <c r="I23">
        <f>I20-I22</f>
        <v>168001</v>
      </c>
      <c r="J23" s="4">
        <f>1-J22</f>
        <v>0.92011479459107171</v>
      </c>
      <c r="K23" s="2">
        <f>K20-K22</f>
        <v>661826.99470220599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9003415.6355652381</v>
      </c>
      <c r="H26" s="4">
        <f>G26/G5</f>
        <v>0.48767468677455467</v>
      </c>
      <c r="I26">
        <v>276412</v>
      </c>
      <c r="J26" s="4">
        <f>I26/I5</f>
        <v>0.52908096271710714</v>
      </c>
      <c r="K26" s="2">
        <v>62576.408599909999</v>
      </c>
    </row>
    <row r="27" spans="2:11" x14ac:dyDescent="0.25">
      <c r="E27" s="6" t="s">
        <v>27</v>
      </c>
      <c r="F27" s="6"/>
      <c r="G27" s="2">
        <v>9445645.5189314559</v>
      </c>
      <c r="H27" s="4">
        <f>G27/G5</f>
        <v>0.5116282982240864</v>
      </c>
      <c r="I27">
        <v>245195</v>
      </c>
      <c r="J27" s="4">
        <f>I27/I5</f>
        <v>0.46932841791753283</v>
      </c>
      <c r="K27" s="2">
        <v>706528.66806164302</v>
      </c>
    </row>
    <row r="28" spans="2:11" x14ac:dyDescent="0.25">
      <c r="E28" s="6" t="s">
        <v>28</v>
      </c>
      <c r="F28" s="6"/>
      <c r="G28" s="2">
        <v>12645.477187979001</v>
      </c>
      <c r="H28" s="4">
        <f>G28/G5</f>
        <v>6.8494884345914975E-4</v>
      </c>
      <c r="I28">
        <v>827</v>
      </c>
      <c r="J28" s="4">
        <f>I28/I5</f>
        <v>1.5829629544558397E-3</v>
      </c>
      <c r="K28" s="2">
        <v>0</v>
      </c>
    </row>
    <row r="29" spans="2:11" x14ac:dyDescent="0.25">
      <c r="E29" s="6" t="s">
        <v>29</v>
      </c>
      <c r="F29" s="6"/>
      <c r="G29" s="2">
        <v>222.76455523000001</v>
      </c>
      <c r="H29" s="4">
        <f>G29/G5</f>
        <v>1.2066157899800546E-5</v>
      </c>
      <c r="I29">
        <v>4</v>
      </c>
      <c r="J29" s="4">
        <f>I29/I5</f>
        <v>7.6564109042604099E-6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18127621.47738428</v>
      </c>
      <c r="H4" s="5"/>
      <c r="I4" s="1">
        <v>3070814</v>
      </c>
      <c r="J4" s="5"/>
      <c r="K4" s="3">
        <v>243190508.10427138</v>
      </c>
    </row>
    <row r="5" spans="1:11" x14ac:dyDescent="0.25">
      <c r="E5" s="6" t="s">
        <v>7</v>
      </c>
      <c r="F5" s="6"/>
      <c r="G5" s="2">
        <v>15221509.235877892</v>
      </c>
      <c r="H5" s="4">
        <f>G5/G4</f>
        <v>0.83968595962068127</v>
      </c>
      <c r="I5">
        <v>462068</v>
      </c>
      <c r="J5" s="4">
        <f>I5/I4</f>
        <v>0.15047085235380586</v>
      </c>
      <c r="K5" s="2">
        <v>16221304.799220547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14583524.664228735</v>
      </c>
      <c r="H7" s="4">
        <f>G7/G5</f>
        <v>0.95808664162254076</v>
      </c>
      <c r="I7">
        <v>438034</v>
      </c>
      <c r="J7" s="4">
        <f>I7/I5</f>
        <v>0.94798601071703736</v>
      </c>
      <c r="K7" s="2">
        <v>15590518.449878095</v>
      </c>
    </row>
    <row r="8" spans="1:11" x14ac:dyDescent="0.25">
      <c r="F8" t="s">
        <v>10</v>
      </c>
      <c r="G8" s="2">
        <f>G5-G7</f>
        <v>637984.57164915651</v>
      </c>
      <c r="H8" s="4">
        <f>1-H7</f>
        <v>4.1913358377459242E-2</v>
      </c>
      <c r="I8">
        <f>I5-I7</f>
        <v>24034</v>
      </c>
      <c r="J8" s="4">
        <f>1-J7</f>
        <v>5.2013989282962636E-2</v>
      </c>
      <c r="K8" s="2">
        <f>K5-K7</f>
        <v>630786.34934245236</v>
      </c>
    </row>
    <row r="9" spans="1:11" x14ac:dyDescent="0.25">
      <c r="E9" s="6" t="s">
        <v>11</v>
      </c>
      <c r="F9" s="6"/>
      <c r="G9" s="2">
        <v>2755668.6753627141</v>
      </c>
      <c r="H9" s="4">
        <f>1-H5-H10</f>
        <v>0.15201490602617898</v>
      </c>
      <c r="I9">
        <v>1854661</v>
      </c>
      <c r="J9" s="4">
        <f>1-J5-J10</f>
        <v>0.60396396525481522</v>
      </c>
      <c r="K9" s="2">
        <v>225594273.87497663</v>
      </c>
    </row>
    <row r="10" spans="1:11" x14ac:dyDescent="0.25">
      <c r="E10" s="6" t="s">
        <v>12</v>
      </c>
      <c r="F10" s="6"/>
      <c r="G10" s="2">
        <v>150443.56614367399</v>
      </c>
      <c r="H10" s="4">
        <f>G10/G4</f>
        <v>8.2991343531397584E-3</v>
      </c>
      <c r="I10">
        <v>754085</v>
      </c>
      <c r="J10" s="4">
        <f>I10/I4</f>
        <v>0.24556518239137895</v>
      </c>
      <c r="K10" s="2">
        <v>1374929.430074218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7819709.0093301507</v>
      </c>
      <c r="H13" s="5">
        <f>G13/G5</f>
        <v>0.5137275738005459</v>
      </c>
      <c r="I13" s="1">
        <f>I14+I15</f>
        <v>199292</v>
      </c>
      <c r="J13" s="5">
        <f>I13/I5</f>
        <v>0.43130448332280097</v>
      </c>
      <c r="K13" s="3">
        <f>K14+K15</f>
        <v>3312753.9551226152</v>
      </c>
    </row>
    <row r="14" spans="1:11" x14ac:dyDescent="0.25">
      <c r="E14" s="6" t="s">
        <v>15</v>
      </c>
      <c r="F14" s="6"/>
      <c r="G14" s="2">
        <v>7795148.578421453</v>
      </c>
      <c r="H14" s="4">
        <f>G14/G7</f>
        <v>0.53451746116916565</v>
      </c>
      <c r="I14">
        <v>198174</v>
      </c>
      <c r="J14" s="4">
        <f>I14/I7</f>
        <v>0.45241693567166019</v>
      </c>
      <c r="K14" s="2">
        <v>3221162.6418779832</v>
      </c>
    </row>
    <row r="15" spans="1:11" x14ac:dyDescent="0.25">
      <c r="E15" s="6" t="s">
        <v>16</v>
      </c>
      <c r="F15" s="6"/>
      <c r="G15" s="2">
        <v>24560.430908697999</v>
      </c>
      <c r="H15" s="4">
        <f>G15/G8</f>
        <v>3.8496904157432177E-2</v>
      </c>
      <c r="I15">
        <v>1118</v>
      </c>
      <c r="J15" s="4">
        <f>I15/I8</f>
        <v>4.6517433635682781E-2</v>
      </c>
      <c r="K15" s="2">
        <v>91591.313244631994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6957261.8598440643</v>
      </c>
      <c r="H18" s="4">
        <f>G18/G5</f>
        <v>0.4570678079309925</v>
      </c>
      <c r="I18">
        <v>190849</v>
      </c>
      <c r="J18" s="4">
        <f>I18/I5</f>
        <v>0.41303228096297517</v>
      </c>
      <c r="K18" s="2">
        <v>3605254.5816113441</v>
      </c>
    </row>
    <row r="19" spans="2:11" x14ac:dyDescent="0.25">
      <c r="E19" s="6" t="s">
        <v>20</v>
      </c>
      <c r="F19" s="6"/>
      <c r="G19" s="2">
        <v>2280596.977169143</v>
      </c>
      <c r="H19" s="4">
        <f>G19/G5</f>
        <v>0.14982725706289735</v>
      </c>
      <c r="I19">
        <v>57384</v>
      </c>
      <c r="J19" s="4">
        <f>I19/I5</f>
        <v>0.12418951323181869</v>
      </c>
      <c r="K19" s="2">
        <v>4024934.5473375311</v>
      </c>
    </row>
    <row r="20" spans="2:11" x14ac:dyDescent="0.25">
      <c r="E20" s="6" t="s">
        <v>21</v>
      </c>
      <c r="F20" s="6"/>
      <c r="G20" s="2">
        <v>5983549.0536746858</v>
      </c>
      <c r="H20" s="4">
        <f>1-H18-H19</f>
        <v>0.39310493500611021</v>
      </c>
      <c r="I20">
        <v>213795</v>
      </c>
      <c r="J20" s="4">
        <f>1-J18-J19</f>
        <v>0.46277820580520612</v>
      </c>
      <c r="K20" s="2">
        <v>8520990.6125016809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482762.99483324302</v>
      </c>
      <c r="H22" s="4">
        <f>G22/G20</f>
        <v>8.0681714230580778E-2</v>
      </c>
      <c r="I22">
        <v>33968</v>
      </c>
      <c r="J22" s="4">
        <f>I22/I20</f>
        <v>0.15888117121541664</v>
      </c>
      <c r="K22" s="2">
        <v>3997886.933000389</v>
      </c>
    </row>
    <row r="23" spans="2:11" x14ac:dyDescent="0.25">
      <c r="F23" t="s">
        <v>24</v>
      </c>
      <c r="G23" s="2">
        <f>G20-G22</f>
        <v>5500786.0588414427</v>
      </c>
      <c r="H23" s="4">
        <f>1-H22</f>
        <v>0.91931828576941921</v>
      </c>
      <c r="I23">
        <f>I20-I22</f>
        <v>179827</v>
      </c>
      <c r="J23" s="4">
        <f>1-J22</f>
        <v>0.84111882878458333</v>
      </c>
      <c r="K23" s="2">
        <f>K20-K22</f>
        <v>4523103.6795012914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8472431.9732279181</v>
      </c>
      <c r="H26" s="4">
        <f>G26/G5</f>
        <v>0.55660919307909063</v>
      </c>
      <c r="I26">
        <v>249190</v>
      </c>
      <c r="J26" s="4">
        <f>I26/I5</f>
        <v>0.53929291792550016</v>
      </c>
      <c r="K26" s="2">
        <v>4624362.0781601211</v>
      </c>
    </row>
    <row r="27" spans="2:11" x14ac:dyDescent="0.25">
      <c r="E27" s="6" t="s">
        <v>27</v>
      </c>
      <c r="F27" s="6"/>
      <c r="G27" s="2">
        <v>6710989.4654099531</v>
      </c>
      <c r="H27" s="4">
        <f>G27/G5</f>
        <v>0.44088857165305267</v>
      </c>
      <c r="I27">
        <v>211554</v>
      </c>
      <c r="J27" s="4">
        <f>I27/I5</f>
        <v>0.45784170295281212</v>
      </c>
      <c r="K27" s="2">
        <v>11595357.553993156</v>
      </c>
    </row>
    <row r="28" spans="2:11" x14ac:dyDescent="0.25">
      <c r="E28" s="6" t="s">
        <v>28</v>
      </c>
      <c r="F28" s="6"/>
      <c r="G28" s="2">
        <v>34850.487307782001</v>
      </c>
      <c r="H28" s="4">
        <f>G28/G5</f>
        <v>2.2895553106940005E-3</v>
      </c>
      <c r="I28">
        <v>1204</v>
      </c>
      <c r="J28" s="4">
        <f>I28/I5</f>
        <v>2.6056770864894344E-3</v>
      </c>
      <c r="K28" s="2">
        <v>96.516814034000006</v>
      </c>
    </row>
    <row r="29" spans="2:11" x14ac:dyDescent="0.25">
      <c r="E29" s="6" t="s">
        <v>29</v>
      </c>
      <c r="F29" s="6"/>
      <c r="G29" s="2">
        <v>3237.3099322399999</v>
      </c>
      <c r="H29" s="4">
        <f>G29/G5</f>
        <v>2.1267995716282137E-4</v>
      </c>
      <c r="I29">
        <v>111</v>
      </c>
      <c r="J29" s="4">
        <f>I29/I5</f>
        <v>2.4022438255841131E-4</v>
      </c>
      <c r="K29" s="2">
        <v>1488.650253237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17924842.624572624</v>
      </c>
    </row>
    <row r="3" spans="1:2" x14ac:dyDescent="0.25">
      <c r="A3" t="s">
        <v>32</v>
      </c>
      <c r="B3">
        <f>'NEWT - EU'!$G$8</f>
        <v>537086.7716672793</v>
      </c>
    </row>
    <row r="4" spans="1:2" x14ac:dyDescent="0.25">
      <c r="A4" t="s">
        <v>33</v>
      </c>
      <c r="B4">
        <f>'NEWT - EU'!$G$9</f>
        <v>594939.42336361494</v>
      </c>
    </row>
    <row r="5" spans="1:2" x14ac:dyDescent="0.25">
      <c r="A5" t="s">
        <v>34</v>
      </c>
      <c r="B5">
        <f>'NEWT - EU'!$G$10</f>
        <v>447.592703626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500640</v>
      </c>
    </row>
    <row r="16" spans="1:2" x14ac:dyDescent="0.25">
      <c r="A16" t="s">
        <v>32</v>
      </c>
      <c r="B16">
        <f>'NEWT - EU'!$I$8</f>
        <v>21798</v>
      </c>
    </row>
    <row r="17" spans="1:2" x14ac:dyDescent="0.25">
      <c r="A17" t="s">
        <v>33</v>
      </c>
      <c r="B17">
        <f>'NEWT - EU'!$I$9</f>
        <v>1311589</v>
      </c>
    </row>
    <row r="18" spans="1:2" x14ac:dyDescent="0.25">
      <c r="A18" t="s">
        <v>34</v>
      </c>
      <c r="B18">
        <f>'NEWT - EU'!$I$10</f>
        <v>4522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8852631.2687584609</v>
      </c>
    </row>
    <row r="28" spans="1:2" x14ac:dyDescent="0.25">
      <c r="A28" t="s">
        <v>37</v>
      </c>
      <c r="B28">
        <f>'NEWT - EU'!$G$19</f>
        <v>3211055.699501045</v>
      </c>
    </row>
    <row r="29" spans="1:2" x14ac:dyDescent="0.25">
      <c r="A29" t="s">
        <v>38</v>
      </c>
      <c r="B29">
        <f>'NEWT - EU'!$G$22</f>
        <v>177772.39251697701</v>
      </c>
    </row>
    <row r="30" spans="1:2" x14ac:dyDescent="0.25">
      <c r="A30" t="s">
        <v>39</v>
      </c>
      <c r="B30">
        <f>'NEWT - EU'!$G$23</f>
        <v>6220470.0354634207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9003415.6355652381</v>
      </c>
    </row>
    <row r="41" spans="1:2" x14ac:dyDescent="0.25">
      <c r="A41" t="s">
        <v>42</v>
      </c>
      <c r="B41">
        <f>'NEWT - EU'!$G$27</f>
        <v>9445645.5189314559</v>
      </c>
    </row>
    <row r="42" spans="1:2" x14ac:dyDescent="0.25">
      <c r="A42" t="s">
        <v>43</v>
      </c>
      <c r="B42">
        <f>'NEWT - EU'!$G$28</f>
        <v>12645.477187979001</v>
      </c>
    </row>
    <row r="43" spans="1:2" x14ac:dyDescent="0.25">
      <c r="A43" t="s">
        <v>44</v>
      </c>
      <c r="B43">
        <f>'NEWT - EU'!$G$29</f>
        <v>222.76455523000001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2026-06-09T14:50:56Z</dcterms:created>
  <dcterms:modified xsi:type="dcterms:W3CDTF">2026-06-09T14:50:56Z</dcterms:modified>
</cp:coreProperties>
</file>