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6E8683D-6F2A-4318-A03B-5EA2E6C30E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J15" i="2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<sst xmlns="http://schemas.openxmlformats.org/spreadsheetml/2006/main" count="82" uniqueCount="45">
  <si>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July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</si>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</sst>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17058552.284593996</c:v>
                </c:pt>
                <c:pt idx="1">
                  <c:v>478291.13255641982</c:v>
                </c:pt>
                <c:pt idx="2">
                  <c:v>588045.50936846202</c:v>
                </c:pt>
                <c:pt idx="3">
                  <c:v>259.28662227699999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275-4939-8B58-9D186940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469752</c:v>
                </c:pt>
                <c:pt idx="1">
                  <c:v>21303</c:v>
                </c:pt>
                <c:pt idx="2">
                  <c:v>1465361</c:v>
                </c:pt>
                <c:pt idx="3">
                  <c:v>3394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2D-42E6-B2CC-9A9A0F063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8746838.4676332101</c:v>
                </c:pt>
                <c:pt idx="1">
                  <c:v>2799722.7236947422</c:v>
                </c:pt>
                <c:pt idx="2">
                  <c:v>195264.938950779</c:v>
                </c:pt>
                <c:pt idx="3">
                  <c:v>5795017.2868716829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55-46EE-8311-A4D2F95DC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8909960.8064174671</c:v>
                </c:pt>
                <c:pt idx="1">
                  <c:v>8613624.0391324554</c:v>
                </c:pt>
                <c:pt idx="2">
                  <c:v>12535.965317050999</c:v>
                </c:pt>
                <c:pt idx="3">
                  <c:v>722.60628343999997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5E-40C3-A42F-75542C4C1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18125148.213141151</v>
      </c>
      <c r="H4" s="5"/>
      <c r="I4" s="1">
        <v>1959810</v>
      </c>
      <c r="J4" s="5"/>
      <c r="K4" s="3">
        <v>119118294.75171871</v>
      </c>
    </row>
    <row r="5" spans="1:11" x14ac:dyDescent="0.35">
      <c r="E5" s="6" t="s">
        <v>7</v>
      </c>
      <c r="F5" s="6"/>
      <c r="G5" s="2">
        <v>17536843.417150415</v>
      </c>
      <c r="H5" s="4">
        <f>G5/G4</f>
        <v>0.96754206977661017</v>
      </c>
      <c r="I5">
        <v>491055</v>
      </c>
      <c r="J5" s="4">
        <f>I5/I4</f>
        <v>0.25056255453334764</v>
      </c>
      <c r="K5" s="2">
        <v>613386.51556064002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17058552.284593996</v>
      </c>
      <c r="H7" s="4">
        <f>G7/G5</f>
        <v>0.97272649808296352</v>
      </c>
      <c r="I7">
        <v>469752</v>
      </c>
      <c r="J7" s="4">
        <f>I7/I5</f>
        <v>0.95661789412591258</v>
      </c>
      <c r="K7" s="2">
        <v>515846.12163579802</v>
      </c>
    </row>
    <row r="8" spans="1:11" x14ac:dyDescent="0.35">
      <c r="F8" t="s">
        <v>10</v>
      </c>
      <c r="G8" s="2">
        <f>G5-G7</f>
        <v>478291.13255641982</v>
      </c>
      <c r="H8" s="4">
        <f>1-H7</f>
        <v>2.727350191703648E-2</v>
      </c>
      <c r="I8">
        <f>I5-I7</f>
        <v>21303</v>
      </c>
      <c r="J8" s="4">
        <f>1-J7</f>
        <v>4.3382105874087418E-2</v>
      </c>
      <c r="K8" s="2">
        <f>K5-K7</f>
        <v>97540.393924842007</v>
      </c>
    </row>
    <row r="9" spans="1:11" x14ac:dyDescent="0.35">
      <c r="E9" s="6" t="s">
        <v>11</v>
      </c>
      <c r="F9" s="6"/>
      <c r="G9" s="2">
        <v>588045.50936846202</v>
      </c>
      <c r="H9" s="4">
        <f>1-H5-H10</f>
        <v>3.2443624871553368E-2</v>
      </c>
      <c r="I9">
        <v>1465361</v>
      </c>
      <c r="J9" s="4">
        <f>1-J5-J10</f>
        <v>0.74770564493496816</v>
      </c>
      <c r="K9" s="2">
        <v>118502378.34805936</v>
      </c>
    </row>
    <row r="10" spans="1:11" x14ac:dyDescent="0.35">
      <c r="E10" s="6" t="s">
        <v>12</v>
      </c>
      <c r="F10" s="6"/>
      <c r="G10" s="2">
        <v>259.28662227699999</v>
      </c>
      <c r="H10" s="4">
        <f>G10/G4</f>
        <v>1.430535183646174E-5</v>
      </c>
      <c r="I10">
        <v>3394</v>
      </c>
      <c r="J10" s="4">
        <f>I10/I4</f>
        <v>1.7318005316841938E-3</v>
      </c>
      <c r="K10" s="2">
        <v>2529.8880987050002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10305167.643499598</v>
      </c>
      <c r="H13" s="5">
        <f>G13/G5</f>
        <v>0.58762956356338947</v>
      </c>
      <c r="I13" s="1">
        <f>I14+I15</f>
        <v>299981</v>
      </c>
      <c r="J13" s="5">
        <f>I13/I5</f>
        <v>0.61089083707527669</v>
      </c>
      <c r="K13" s="3">
        <f>K14+K15</f>
        <v>-51858.210473708001</v>
      </c>
    </row>
    <row r="14" spans="1:11" x14ac:dyDescent="0.35">
      <c r="E14" s="6" t="s">
        <v>15</v>
      </c>
      <c r="F14" s="6"/>
      <c r="G14" s="2">
        <v>10269232.157210173</v>
      </c>
      <c r="H14" s="4">
        <f>G14/G7</f>
        <v>0.60199904340561028</v>
      </c>
      <c r="I14">
        <v>298500</v>
      </c>
      <c r="J14" s="4">
        <f>I14/I7</f>
        <v>0.63544167986512035</v>
      </c>
      <c r="K14" s="2">
        <v>-55393.740473708</v>
      </c>
    </row>
    <row r="15" spans="1:11" x14ac:dyDescent="0.35">
      <c r="E15" s="6" t="s">
        <v>16</v>
      </c>
      <c r="F15" s="6"/>
      <c r="G15" s="2">
        <v>35935.486289425004</v>
      </c>
      <c r="H15" s="4">
        <f>G15/G8</f>
        <v>7.5133080760567961E-2</v>
      </c>
      <c r="I15">
        <v>1481</v>
      </c>
      <c r="J15" s="4">
        <f>I15/I8</f>
        <v>6.9520724780547341E-2</v>
      </c>
      <c r="K15" s="2">
        <v>3535.53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8746838.4676332101</v>
      </c>
      <c r="H18" s="4">
        <f>G18/G5</f>
        <v>0.49876926306356306</v>
      </c>
      <c r="I18">
        <v>271836</v>
      </c>
      <c r="J18" s="4">
        <f>I18/I5</f>
        <v>0.55357546507010413</v>
      </c>
      <c r="K18" s="2">
        <v>-30364.953289099001</v>
      </c>
    </row>
    <row r="19" spans="2:11" x14ac:dyDescent="0.35">
      <c r="E19" s="6" t="s">
        <v>20</v>
      </c>
      <c r="F19" s="6"/>
      <c r="G19" s="2">
        <v>2799722.7236947422</v>
      </c>
      <c r="H19" s="4">
        <f>G19/G5</f>
        <v>0.15964804252951884</v>
      </c>
      <c r="I19">
        <v>47306</v>
      </c>
      <c r="J19" s="4">
        <f>I19/I5</f>
        <v>9.6335441040209344E-2</v>
      </c>
      <c r="K19" s="2">
        <v>13095.18305156</v>
      </c>
    </row>
    <row r="20" spans="2:11" x14ac:dyDescent="0.35">
      <c r="E20" s="6" t="s">
        <v>21</v>
      </c>
      <c r="F20" s="6"/>
      <c r="G20" s="2">
        <v>5990282.2258224618</v>
      </c>
      <c r="H20" s="4">
        <f>1-H18-H19</f>
        <v>0.34158269440691813</v>
      </c>
      <c r="I20">
        <v>171913</v>
      </c>
      <c r="J20" s="4">
        <f>1-J18-J19</f>
        <v>0.35008909388968651</v>
      </c>
      <c r="K20" s="2">
        <v>630656.28579817899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195264.938950779</v>
      </c>
      <c r="H22" s="4">
        <f>G22/G20</f>
        <v>3.2596951460658309E-2</v>
      </c>
      <c r="I22">
        <v>14502</v>
      </c>
      <c r="J22" s="4">
        <f>I22/I20</f>
        <v>8.4356622244972743E-2</v>
      </c>
      <c r="K22" s="2">
        <v>83129.205165677995</v>
      </c>
    </row>
    <row r="23" spans="2:11" x14ac:dyDescent="0.35">
      <c r="F23" t="s">
        <v>24</v>
      </c>
      <c r="G23" s="2">
        <f>G20-G22</f>
        <v>5795017.2868716829</v>
      </c>
      <c r="H23" s="4">
        <f>1-H22</f>
        <v>0.96740304853934167</v>
      </c>
      <c r="I23">
        <f>I20-I22</f>
        <v>157411</v>
      </c>
      <c r="J23" s="4">
        <f>1-J22</f>
        <v>0.91564337775502724</v>
      </c>
      <c r="K23" s="2">
        <f>K20-K22</f>
        <v>547527.08063250105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8909960.8064174671</v>
      </c>
      <c r="H26" s="4">
        <f>G26/G5</f>
        <v>0.50807095635602462</v>
      </c>
      <c r="I26">
        <v>260905</v>
      </c>
      <c r="J26" s="4">
        <f>I26/I5</f>
        <v>0.53131522945494902</v>
      </c>
      <c r="K26" s="2">
        <v>119112.262328126</v>
      </c>
    </row>
    <row r="27" spans="2:11" x14ac:dyDescent="0.35">
      <c r="E27" s="6" t="s">
        <v>27</v>
      </c>
      <c r="F27" s="6"/>
      <c r="G27" s="2">
        <v>8613624.0391324554</v>
      </c>
      <c r="H27" s="4">
        <f>G27/G5</f>
        <v>0.4911730027029057</v>
      </c>
      <c r="I27">
        <v>229359</v>
      </c>
      <c r="J27" s="4">
        <f>I27/I5</f>
        <v>0.46707395301951921</v>
      </c>
      <c r="K27" s="2">
        <v>494274.25323251402</v>
      </c>
    </row>
    <row r="28" spans="2:11" x14ac:dyDescent="0.35">
      <c r="E28" s="6" t="s">
        <v>28</v>
      </c>
      <c r="F28" s="6"/>
      <c r="G28" s="2">
        <v>12535.965317050999</v>
      </c>
      <c r="H28" s="4">
        <f>G28/G5</f>
        <v>7.1483590397980435E-4</v>
      </c>
      <c r="I28">
        <v>773</v>
      </c>
      <c r="J28" s="4">
        <f>I28/I5</f>
        <v>1.5741617537750354E-3</v>
      </c>
      <c r="K28" s="2">
        <v>0</v>
      </c>
    </row>
    <row r="29" spans="2:11" x14ac:dyDescent="0.35">
      <c r="E29" s="6" t="s">
        <v>29</v>
      </c>
      <c r="F29" s="6"/>
      <c r="G29" s="2">
        <v>722.60628343999997</v>
      </c>
      <c r="H29" s="4">
        <f>G29/G5</f>
        <v>4.1205037089703185E-5</v>
      </c>
      <c r="I29">
        <v>18</v>
      </c>
      <c r="J29" s="4">
        <f>I29/I5</f>
        <v>3.6655771756727861E-5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17768794.341690272</v>
      </c>
      <c r="H4" s="5"/>
      <c r="I4" s="1">
        <v>3103666</v>
      </c>
      <c r="J4" s="5"/>
      <c r="K4" s="3">
        <v>263440972.17597041</v>
      </c>
    </row>
    <row r="5" spans="1:11" x14ac:dyDescent="0.35">
      <c r="E5" s="6" t="s">
        <v>7</v>
      </c>
      <c r="F5" s="6"/>
      <c r="G5" s="2">
        <v>14767860.09350544</v>
      </c>
      <c r="H5" s="4">
        <f>G5/G4</f>
        <v>0.83111210639970945</v>
      </c>
      <c r="I5">
        <v>446159</v>
      </c>
      <c r="J5" s="4">
        <f>I5/I4</f>
        <v>0.14375225942482214</v>
      </c>
      <c r="K5" s="2">
        <v>18482085.983543497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14152799.498596512</v>
      </c>
      <c r="H7" s="4">
        <f>G7/G5</f>
        <v>0.95835140697334897</v>
      </c>
      <c r="I7">
        <v>421697</v>
      </c>
      <c r="J7" s="4">
        <f>I7/I5</f>
        <v>0.94517201266812956</v>
      </c>
      <c r="K7" s="2">
        <v>17824496.402185988</v>
      </c>
    </row>
    <row r="8" spans="1:11" x14ac:dyDescent="0.35">
      <c r="F8" t="s">
        <v>10</v>
      </c>
      <c r="G8" s="2">
        <f>G5-G7</f>
        <v>615060.5949089285</v>
      </c>
      <c r="H8" s="4">
        <f>1-H7</f>
        <v>4.1648593026651026E-2</v>
      </c>
      <c r="I8">
        <f>I5-I7</f>
        <v>24462</v>
      </c>
      <c r="J8" s="4">
        <f>1-J7</f>
        <v>5.4827987331870442E-2</v>
      </c>
      <c r="K8" s="2">
        <f>K5-K7</f>
        <v>657589.5813575089</v>
      </c>
    </row>
    <row r="9" spans="1:11" x14ac:dyDescent="0.35">
      <c r="E9" s="6" t="s">
        <v>11</v>
      </c>
      <c r="F9" s="6"/>
      <c r="G9" s="2">
        <v>2843430.5146846422</v>
      </c>
      <c r="H9" s="4">
        <f>1-H5-H10</f>
        <v>0.16002382941723875</v>
      </c>
      <c r="I9">
        <v>1890009</v>
      </c>
      <c r="J9" s="4">
        <f>1-J5-J10</f>
        <v>0.60896017806039693</v>
      </c>
      <c r="K9" s="2">
        <v>243631642.15502432</v>
      </c>
    </row>
    <row r="10" spans="1:11" x14ac:dyDescent="0.35">
      <c r="E10" s="6" t="s">
        <v>12</v>
      </c>
      <c r="F10" s="6"/>
      <c r="G10" s="2">
        <v>157503.73350018999</v>
      </c>
      <c r="H10" s="4">
        <f>G10/G4</f>
        <v>8.8640641830517869E-3</v>
      </c>
      <c r="I10">
        <v>767498</v>
      </c>
      <c r="J10" s="4">
        <f>I10/I4</f>
        <v>0.2472875625147809</v>
      </c>
      <c r="K10" s="2">
        <v>1327244.037402563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7512186.4316271124</v>
      </c>
      <c r="H13" s="5">
        <f>G13/G5</f>
        <v>0.50868483206519521</v>
      </c>
      <c r="I13" s="1">
        <f>I14+I15</f>
        <v>188259</v>
      </c>
      <c r="J13" s="5">
        <f>I13/I5</f>
        <v>0.42195495327898797</v>
      </c>
      <c r="K13" s="3">
        <f>K14+K15</f>
        <v>3861904.7744323341</v>
      </c>
    </row>
    <row r="14" spans="1:11" x14ac:dyDescent="0.35">
      <c r="E14" s="6" t="s">
        <v>15</v>
      </c>
      <c r="F14" s="6"/>
      <c r="G14" s="2">
        <v>7486045.4104922004</v>
      </c>
      <c r="H14" s="4">
        <f>G14/G7</f>
        <v>0.52894449689862189</v>
      </c>
      <c r="I14">
        <v>187084</v>
      </c>
      <c r="J14" s="4">
        <f>I14/I7</f>
        <v>0.44364555593234006</v>
      </c>
      <c r="K14" s="2">
        <v>3760116.168184082</v>
      </c>
    </row>
    <row r="15" spans="1:11" x14ac:dyDescent="0.35">
      <c r="E15" s="6" t="s">
        <v>16</v>
      </c>
      <c r="F15" s="6"/>
      <c r="G15" s="2">
        <v>26141.021134912</v>
      </c>
      <c r="H15" s="4">
        <f>G15/G8</f>
        <v>4.2501537818046498E-2</v>
      </c>
      <c r="I15">
        <v>1175</v>
      </c>
      <c r="J15" s="4">
        <f>I15/I8</f>
        <v>4.8033684899027061E-2</v>
      </c>
      <c r="K15" s="2">
        <v>101788.60624825201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6917684.2335494198</v>
      </c>
      <c r="H18" s="4">
        <f>G18/G5</f>
        <v>0.46842834301982966</v>
      </c>
      <c r="I18">
        <v>182451</v>
      </c>
      <c r="J18" s="4">
        <f>I18/I5</f>
        <v>0.40893717262231627</v>
      </c>
      <c r="K18" s="2">
        <v>3636311.2599830809</v>
      </c>
    </row>
    <row r="19" spans="2:11" x14ac:dyDescent="0.35">
      <c r="E19" s="6" t="s">
        <v>20</v>
      </c>
      <c r="F19" s="6"/>
      <c r="G19" s="2">
        <v>2200278.643342278</v>
      </c>
      <c r="H19" s="4">
        <f>G19/G5</f>
        <v>0.14899102709605905</v>
      </c>
      <c r="I19">
        <v>59864</v>
      </c>
      <c r="J19" s="4">
        <f>I19/I5</f>
        <v>0.13417638106594285</v>
      </c>
      <c r="K19" s="2">
        <v>4057061.080463707</v>
      </c>
    </row>
    <row r="20" spans="2:11" x14ac:dyDescent="0.35">
      <c r="E20" s="6" t="s">
        <v>21</v>
      </c>
      <c r="F20" s="6"/>
      <c r="G20" s="2">
        <v>5643460.8431769433</v>
      </c>
      <c r="H20" s="4">
        <f>1-H18-H19</f>
        <v>0.38258062988411123</v>
      </c>
      <c r="I20">
        <v>203586</v>
      </c>
      <c r="J20" s="4">
        <f>1-J18-J19</f>
        <v>0.4568864463117408</v>
      </c>
      <c r="K20" s="2">
        <v>9563212.7131239939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494996.83714459202</v>
      </c>
      <c r="H22" s="4">
        <f>G22/G20</f>
        <v>8.7711574670187184E-2</v>
      </c>
      <c r="I22">
        <v>33268</v>
      </c>
      <c r="J22" s="4">
        <f>I22/I20</f>
        <v>0.16341005766604777</v>
      </c>
      <c r="K22" s="2">
        <v>4579590.6146421516</v>
      </c>
    </row>
    <row r="23" spans="2:11" x14ac:dyDescent="0.35">
      <c r="F23" t="s">
        <v>24</v>
      </c>
      <c r="G23" s="2">
        <f>G20-G22</f>
        <v>5148464.0060323514</v>
      </c>
      <c r="H23" s="4">
        <f>1-H22</f>
        <v>0.9122884253298128</v>
      </c>
      <c r="I23">
        <f>I20-I22</f>
        <v>170318</v>
      </c>
      <c r="J23" s="4">
        <f>1-J22</f>
        <v>0.83658994233395223</v>
      </c>
      <c r="K23" s="2">
        <f>K20-K22</f>
        <v>4983622.0984818423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8442513.7747454904</v>
      </c>
      <c r="H26" s="4">
        <f>G26/G5</f>
        <v>0.5716815924101496</v>
      </c>
      <c r="I26">
        <v>238557</v>
      </c>
      <c r="J26" s="4">
        <f>I26/I5</f>
        <v>0.53469054754022671</v>
      </c>
      <c r="K26" s="2">
        <v>5835367.7194266319</v>
      </c>
    </row>
    <row r="27" spans="2:11" x14ac:dyDescent="0.35">
      <c r="E27" s="6" t="s">
        <v>27</v>
      </c>
      <c r="F27" s="6"/>
      <c r="G27" s="2">
        <v>6286130.5201473711</v>
      </c>
      <c r="H27" s="4">
        <f>G27/G5</f>
        <v>0.42566292478027096</v>
      </c>
      <c r="I27">
        <v>206261</v>
      </c>
      <c r="J27" s="4">
        <f>I27/I5</f>
        <v>0.46230379752509754</v>
      </c>
      <c r="K27" s="2">
        <v>12644594.971020687</v>
      </c>
    </row>
    <row r="28" spans="2:11" x14ac:dyDescent="0.35">
      <c r="E28" s="6" t="s">
        <v>28</v>
      </c>
      <c r="F28" s="6"/>
      <c r="G28" s="2">
        <v>35437.446904880002</v>
      </c>
      <c r="H28" s="4">
        <f>G28/G5</f>
        <v>2.3996331682790361E-3</v>
      </c>
      <c r="I28">
        <v>1214</v>
      </c>
      <c r="J28" s="4">
        <f>I28/I5</f>
        <v>2.7210030504820032E-3</v>
      </c>
      <c r="K28" s="2">
        <v>97.162724410999999</v>
      </c>
    </row>
    <row r="29" spans="2:11" x14ac:dyDescent="0.35">
      <c r="E29" s="6" t="s">
        <v>29</v>
      </c>
      <c r="F29" s="6"/>
      <c r="G29" s="2">
        <v>3778.3517076990001</v>
      </c>
      <c r="H29" s="4">
        <f>G29/G5</f>
        <v>2.5584964130047729E-4</v>
      </c>
      <c r="I29">
        <v>119</v>
      </c>
      <c r="J29" s="4">
        <f>I29/I5</f>
        <v>2.6672105684296408E-4</v>
      </c>
      <c r="K29" s="2">
        <v>2026.130371767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17058552.284593996</v>
      </c>
    </row>
    <row r="3" spans="1:2" x14ac:dyDescent="0.35">
      <c r="A3" t="s">
        <v>32</v>
      </c>
      <c r="B3">
        <f>'NEWT - EU'!$G$8</f>
        <v>478291.13255641982</v>
      </c>
    </row>
    <row r="4" spans="1:2" x14ac:dyDescent="0.35">
      <c r="A4" t="s">
        <v>33</v>
      </c>
      <c r="B4">
        <f>'NEWT - EU'!$G$9</f>
        <v>588045.50936846202</v>
      </c>
    </row>
    <row r="5" spans="1:2" x14ac:dyDescent="0.35">
      <c r="A5" t="s">
        <v>34</v>
      </c>
      <c r="B5">
        <f>'NEWT - EU'!$G$10</f>
        <v>259.28662227699999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469752</v>
      </c>
    </row>
    <row r="16" spans="1:2" x14ac:dyDescent="0.35">
      <c r="A16" t="s">
        <v>32</v>
      </c>
      <c r="B16">
        <f>'NEWT - EU'!$I$8</f>
        <v>21303</v>
      </c>
    </row>
    <row r="17" spans="1:2" x14ac:dyDescent="0.35">
      <c r="A17" t="s">
        <v>33</v>
      </c>
      <c r="B17">
        <f>'NEWT - EU'!$I$9</f>
        <v>1465361</v>
      </c>
    </row>
    <row r="18" spans="1:2" x14ac:dyDescent="0.35">
      <c r="A18" t="s">
        <v>34</v>
      </c>
      <c r="B18">
        <f>'NEWT - EU'!$I$10</f>
        <v>3394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8746838.4676332101</v>
      </c>
    </row>
    <row r="28" spans="1:2" x14ac:dyDescent="0.35">
      <c r="A28" t="s">
        <v>37</v>
      </c>
      <c r="B28">
        <f>'NEWT - EU'!$G$19</f>
        <v>2799722.7236947422</v>
      </c>
    </row>
    <row r="29" spans="1:2" x14ac:dyDescent="0.35">
      <c r="A29" t="s">
        <v>38</v>
      </c>
      <c r="B29">
        <f>'NEWT - EU'!$G$22</f>
        <v>195264.938950779</v>
      </c>
    </row>
    <row r="30" spans="1:2" x14ac:dyDescent="0.35">
      <c r="A30" t="s">
        <v>39</v>
      </c>
      <c r="B30">
        <f>'NEWT - EU'!$G$23</f>
        <v>5795017.2868716829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8909960.8064174671</v>
      </c>
    </row>
    <row r="41" spans="1:2" x14ac:dyDescent="0.35">
      <c r="A41" t="s">
        <v>42</v>
      </c>
      <c r="B41">
        <f>'NEWT - EU'!$G$27</f>
        <v>8613624.0391324554</v>
      </c>
    </row>
    <row r="42" spans="1:2" x14ac:dyDescent="0.35">
      <c r="A42" t="s">
        <v>43</v>
      </c>
      <c r="B42">
        <f>'NEWT - EU'!$G$28</f>
        <v>12535.965317050999</v>
      </c>
    </row>
    <row r="43" spans="1:2" x14ac:dyDescent="0.35">
      <c r="A43" t="s">
        <v>44</v>
      </c>
      <c r="B43">
        <f>'NEWT - EU'!$G$29</f>
        <v>722.60628343999997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2026-07-09T15:52:39Z</dcterms:created>
  <dcterms:modified xsi:type="dcterms:W3CDTF">2026-07-09T15:52:39Z</dcterms:modified>
</cp:coreProperties>
</file>