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783428B7-76BD-4E95-9556-4E9F5E8B55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G23" i="5"/>
  <c r="J22" i="5"/>
  <c r="H22" i="5"/>
  <c r="H23" i="5" s="1"/>
  <c r="J20" i="5"/>
  <c r="J19" i="5"/>
  <c r="H19" i="5"/>
  <c r="J18" i="5"/>
  <c r="H18" i="5"/>
  <c r="H20" i="5" s="1"/>
  <c r="J14" i="5"/>
  <c r="H14" i="5"/>
  <c r="K13" i="5"/>
  <c r="J13" i="5"/>
  <c r="I13" i="5"/>
  <c r="H13" i="5"/>
  <c r="G13" i="5"/>
  <c r="J10" i="5"/>
  <c r="H10" i="5"/>
  <c r="H9" i="5" s="1"/>
  <c r="K8" i="5"/>
  <c r="I8" i="5"/>
  <c r="J15" i="5" s="1"/>
  <c r="G8" i="5"/>
  <c r="H15" i="5" s="1"/>
  <c r="J7" i="5"/>
  <c r="J8" i="5" s="1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K23" i="2"/>
  <c r="J23" i="2"/>
  <c r="I23" i="2"/>
  <c r="G23" i="2"/>
  <c r="B30" i="3" s="1"/>
  <c r="J22" i="2"/>
  <c r="H22" i="2"/>
  <c r="H23" i="2" s="1"/>
  <c r="J19" i="2"/>
  <c r="J20" i="2" s="1"/>
  <c r="H19" i="2"/>
  <c r="J18" i="2"/>
  <c r="H18" i="2"/>
  <c r="H20" i="2" s="1"/>
  <c r="J14" i="2"/>
  <c r="H14" i="2"/>
  <c r="K13" i="2"/>
  <c r="J13" i="2"/>
  <c r="I13" i="2"/>
  <c r="H13" i="2"/>
  <c r="G13" i="2"/>
  <c r="J10" i="2"/>
  <c r="H10" i="2"/>
  <c r="H9" i="2"/>
  <c r="K8" i="2"/>
  <c r="I8" i="2"/>
  <c r="J15" i="2" s="1"/>
  <c r="G8" i="2"/>
  <c r="H15" i="2" s="1"/>
  <c r="J7" i="2"/>
  <c r="J8" i="2" s="1"/>
  <c r="H7" i="2"/>
  <c r="H8" i="2" s="1"/>
  <c r="J5" i="2"/>
  <c r="J9" i="2" s="1"/>
  <c r="H5" i="2"/>
  <c r="B3" i="3" l="1"/>
  <c r="B16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<sst xmlns="http://schemas.openxmlformats.org/spreadsheetml/2006/main" count="82" uniqueCount="45">
  <si>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03 April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</si>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</sst>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1748460.91614332</c:v>
                </c:pt>
                <c:pt idx="1">
                  <c:v>207688.87892530998</c:v>
                </c:pt>
                <c:pt idx="2">
                  <c:v>121284.71972333999</c:v>
                </c:pt>
                <c:pt idx="3">
                  <c:v>196.30581040999999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633-4DF5-BE84-66946583B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35679</c:v>
                </c:pt>
                <c:pt idx="1">
                  <c:v>11132</c:v>
                </c:pt>
                <c:pt idx="2">
                  <c:v>99996</c:v>
                </c:pt>
                <c:pt idx="3">
                  <c:v>2471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F64-4484-AAB6-953A89166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1275608.5738554201</c:v>
                </c:pt>
                <c:pt idx="1">
                  <c:v>59988.820667790002</c:v>
                </c:pt>
                <c:pt idx="2">
                  <c:v>91216.101373149999</c:v>
                </c:pt>
                <c:pt idx="3">
                  <c:v>529336.29917227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150-41D8-8653-2B633615B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1647317.5806823799</c:v>
                </c:pt>
                <c:pt idx="1">
                  <c:v>308832.21438625001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1ED-4A22-8615-B25DD4B92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2077630.82060238</v>
      </c>
      <c r="H4" s="5"/>
      <c r="I4" s="1">
        <v>149278</v>
      </c>
      <c r="J4" s="5"/>
      <c r="K4" s="3">
        <v>-12906.65496469</v>
      </c>
    </row>
    <row r="5" spans="1:11" x14ac:dyDescent="0.25">
      <c r="E5" s="6" t="s">
        <v>7</v>
      </c>
      <c r="F5" s="6"/>
      <c r="G5" s="2">
        <v>1956149.79506863</v>
      </c>
      <c r="H5" s="4">
        <f>G5/G4</f>
        <v>0.94152906073152676</v>
      </c>
      <c r="I5">
        <v>46811</v>
      </c>
      <c r="J5" s="4">
        <f>I5/I4</f>
        <v>0.31358271145111805</v>
      </c>
      <c r="K5" s="2">
        <v>-14167.98795406</v>
      </c>
    </row>
    <row r="6" spans="1:11" x14ac:dyDescent="0.25">
      <c r="F6" t="s">
        <v>8</v>
      </c>
    </row>
    <row r="7" spans="1:11" x14ac:dyDescent="0.25">
      <c r="F7" t="s">
        <v>9</v>
      </c>
      <c r="G7" s="2">
        <v>1748460.91614332</v>
      </c>
      <c r="H7" s="4">
        <f>G7/G5</f>
        <v>0.89382772247356268</v>
      </c>
      <c r="I7">
        <v>35679</v>
      </c>
      <c r="J7" s="4">
        <f>I7/I5</f>
        <v>0.76219264702740808</v>
      </c>
      <c r="K7" s="2">
        <v>-39665.397657219997</v>
      </c>
    </row>
    <row r="8" spans="1:11" x14ac:dyDescent="0.25">
      <c r="F8" t="s">
        <v>10</v>
      </c>
      <c r="G8" s="2">
        <f>G5-G7</f>
        <v>207688.87892530998</v>
      </c>
      <c r="H8" s="4">
        <f>1-H7</f>
        <v>0.10617227752643732</v>
      </c>
      <c r="I8">
        <f>I5-I7</f>
        <v>11132</v>
      </c>
      <c r="J8" s="4">
        <f>1-J7</f>
        <v>0.23780735297259192</v>
      </c>
      <c r="K8" s="2">
        <f>K5-K7</f>
        <v>25497.409703159996</v>
      </c>
    </row>
    <row r="9" spans="1:11" x14ac:dyDescent="0.25">
      <c r="E9" s="6" t="s">
        <v>11</v>
      </c>
      <c r="F9" s="6"/>
      <c r="G9" s="2">
        <v>121284.71972333999</v>
      </c>
      <c r="H9" s="4">
        <f>1-H5-H10</f>
        <v>5.8376453853420975E-2</v>
      </c>
      <c r="I9">
        <v>99996</v>
      </c>
      <c r="J9" s="4">
        <f>1-J5-J10</f>
        <v>0.66986428006806098</v>
      </c>
      <c r="K9" s="2">
        <v>819.21</v>
      </c>
    </row>
    <row r="10" spans="1:11" x14ac:dyDescent="0.25">
      <c r="E10" s="6" t="s">
        <v>12</v>
      </c>
      <c r="F10" s="6"/>
      <c r="G10" s="2">
        <v>196.30581040999999</v>
      </c>
      <c r="H10" s="4">
        <f>G10/G4</f>
        <v>9.4485415052267987E-5</v>
      </c>
      <c r="I10">
        <v>2471</v>
      </c>
      <c r="J10" s="4">
        <f>I10/I4</f>
        <v>1.6553008480821019E-2</v>
      </c>
      <c r="K10" s="2">
        <v>442.12298937000003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1256061.1001284199</v>
      </c>
      <c r="H13" s="5">
        <f>G13/G5</f>
        <v>0.64210885244826155</v>
      </c>
      <c r="I13" s="1">
        <f>I14+I15</f>
        <v>27550</v>
      </c>
      <c r="J13" s="5">
        <f>I13/I5</f>
        <v>0.58853688235671098</v>
      </c>
      <c r="K13" s="3">
        <f>K14+K15</f>
        <v>-142417.32695952</v>
      </c>
    </row>
    <row r="14" spans="1:11" x14ac:dyDescent="0.25">
      <c r="E14" s="6" t="s">
        <v>15</v>
      </c>
      <c r="F14" s="6"/>
      <c r="G14" s="2">
        <v>1239161.18012842</v>
      </c>
      <c r="H14" s="4">
        <f>G14/G7</f>
        <v>0.70871540146388201</v>
      </c>
      <c r="I14">
        <v>27152</v>
      </c>
      <c r="J14" s="4">
        <f>I14/I7</f>
        <v>0.76100787578127194</v>
      </c>
      <c r="K14" s="2">
        <v>-153490.68695952001</v>
      </c>
    </row>
    <row r="15" spans="1:11" x14ac:dyDescent="0.25">
      <c r="E15" s="6" t="s">
        <v>16</v>
      </c>
      <c r="F15" s="6"/>
      <c r="G15" s="2">
        <v>16899.919999999998</v>
      </c>
      <c r="H15" s="4">
        <f>G15/G8</f>
        <v>8.1371328534531814E-2</v>
      </c>
      <c r="I15">
        <v>398</v>
      </c>
      <c r="J15" s="4">
        <f>I15/I8</f>
        <v>3.575278476464247E-2</v>
      </c>
      <c r="K15" s="2">
        <v>11073.36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1275608.5738554201</v>
      </c>
      <c r="H18" s="4">
        <f>G18/G5</f>
        <v>0.65210168314879302</v>
      </c>
      <c r="I18">
        <v>27892</v>
      </c>
      <c r="J18" s="4">
        <f>I18/I5</f>
        <v>0.59584285744803567</v>
      </c>
      <c r="K18" s="2">
        <v>-134331.5559303</v>
      </c>
    </row>
    <row r="19" spans="2:11" x14ac:dyDescent="0.25">
      <c r="E19" s="6" t="s">
        <v>20</v>
      </c>
      <c r="F19" s="6"/>
      <c r="G19" s="2">
        <v>59988.820667790002</v>
      </c>
      <c r="H19" s="4">
        <f>G19/G5</f>
        <v>3.0666782686591412E-2</v>
      </c>
      <c r="I19">
        <v>1381</v>
      </c>
      <c r="J19" s="4">
        <f>I19/I5</f>
        <v>2.950161286877016E-2</v>
      </c>
      <c r="K19" s="2">
        <v>-2735.3681258800002</v>
      </c>
    </row>
    <row r="20" spans="2:11" x14ac:dyDescent="0.25">
      <c r="E20" s="6" t="s">
        <v>21</v>
      </c>
      <c r="F20" s="6"/>
      <c r="G20" s="2">
        <v>620552.40054542001</v>
      </c>
      <c r="H20" s="4">
        <f>1-H18-H19</f>
        <v>0.31723153416461558</v>
      </c>
      <c r="I20">
        <v>17538</v>
      </c>
      <c r="J20" s="4">
        <f>1-J18-J19</f>
        <v>0.37465552968319416</v>
      </c>
      <c r="K20" s="2">
        <v>122898.93610212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91216.101373149999</v>
      </c>
      <c r="H22" s="4">
        <f>G22/G20</f>
        <v>0.14699177908743524</v>
      </c>
      <c r="I22">
        <v>10236</v>
      </c>
      <c r="J22" s="4">
        <f>I22/I20</f>
        <v>0.58364693807731782</v>
      </c>
      <c r="K22" s="2">
        <v>74190.999538610005</v>
      </c>
    </row>
    <row r="23" spans="2:11" x14ac:dyDescent="0.25">
      <c r="F23" t="s">
        <v>24</v>
      </c>
      <c r="G23" s="2">
        <f>G20-G22</f>
        <v>529336.29917227</v>
      </c>
      <c r="H23" s="4">
        <f>1-H22</f>
        <v>0.85300822091256479</v>
      </c>
      <c r="I23">
        <f>I20-I22</f>
        <v>7302</v>
      </c>
      <c r="J23" s="4">
        <f>1-J22</f>
        <v>0.41635306192268218</v>
      </c>
      <c r="K23" s="2">
        <f>K20-K22</f>
        <v>48707.936563509997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1647317.5806823799</v>
      </c>
      <c r="H26" s="4">
        <f>G26/G5</f>
        <v>0.8421224104796049</v>
      </c>
      <c r="I26">
        <v>42343</v>
      </c>
      <c r="J26" s="4">
        <f>I26/I5</f>
        <v>0.90455234880690438</v>
      </c>
      <c r="K26" s="2">
        <v>-51571.103259700001</v>
      </c>
    </row>
    <row r="27" spans="2:11" x14ac:dyDescent="0.25">
      <c r="E27" s="6" t="s">
        <v>27</v>
      </c>
      <c r="F27" s="6"/>
      <c r="G27" s="2">
        <v>308832.21438625001</v>
      </c>
      <c r="H27" s="4">
        <f>G27/G5</f>
        <v>0.15787758952039502</v>
      </c>
      <c r="I27">
        <v>4468</v>
      </c>
      <c r="J27" s="4">
        <f>I27/I5</f>
        <v>9.5447651193095645E-2</v>
      </c>
      <c r="K27" s="2">
        <v>37403.11530564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2812272.2385417698</v>
      </c>
      <c r="H4" s="5"/>
      <c r="I4" s="1">
        <v>707730</v>
      </c>
      <c r="J4" s="5"/>
      <c r="K4" s="3">
        <v>2291953.8853751202</v>
      </c>
    </row>
    <row r="5" spans="1:11" x14ac:dyDescent="0.25">
      <c r="E5" s="6" t="s">
        <v>7</v>
      </c>
      <c r="F5" s="6"/>
      <c r="G5" s="2">
        <v>2369870.8030631598</v>
      </c>
      <c r="H5" s="4">
        <f>G5/G4</f>
        <v>0.84268897249150898</v>
      </c>
      <c r="I5">
        <v>75264</v>
      </c>
      <c r="J5" s="4">
        <f>I5/I4</f>
        <v>0.10634564028654996</v>
      </c>
      <c r="K5" s="2">
        <v>1868006.14983891</v>
      </c>
    </row>
    <row r="6" spans="1:11" x14ac:dyDescent="0.25">
      <c r="F6" t="s">
        <v>8</v>
      </c>
    </row>
    <row r="7" spans="1:11" x14ac:dyDescent="0.25">
      <c r="F7" t="s">
        <v>9</v>
      </c>
      <c r="G7" s="2">
        <v>2219764.9652532502</v>
      </c>
      <c r="H7" s="4">
        <f>G7/G5</f>
        <v>0.93666075061311727</v>
      </c>
      <c r="I7">
        <v>67438</v>
      </c>
      <c r="J7" s="4">
        <f>I7/I5</f>
        <v>0.89601934523809523</v>
      </c>
      <c r="K7" s="2">
        <v>1718761.0174382399</v>
      </c>
    </row>
    <row r="8" spans="1:11" x14ac:dyDescent="0.25">
      <c r="F8" t="s">
        <v>10</v>
      </c>
      <c r="G8" s="2">
        <f>G5-G7</f>
        <v>150105.8378099096</v>
      </c>
      <c r="H8" s="4">
        <f>1-H7</f>
        <v>6.3339249386882734E-2</v>
      </c>
      <c r="I8">
        <f>I5-I7</f>
        <v>7826</v>
      </c>
      <c r="J8" s="4">
        <f>1-J7</f>
        <v>0.10398065476190477</v>
      </c>
      <c r="K8" s="2">
        <f>K5-K7</f>
        <v>149245.13240067009</v>
      </c>
    </row>
    <row r="9" spans="1:11" x14ac:dyDescent="0.25">
      <c r="E9" s="6" t="s">
        <v>11</v>
      </c>
      <c r="F9" s="6"/>
      <c r="G9" s="2">
        <v>393490.47181268001</v>
      </c>
      <c r="H9" s="4">
        <f>1-H5-H10</f>
        <v>0.13991905421528969</v>
      </c>
      <c r="I9">
        <v>176224</v>
      </c>
      <c r="J9" s="4">
        <f>1-J5-J10</f>
        <v>0.24899891201446889</v>
      </c>
      <c r="K9" s="2">
        <v>25764.246593610002</v>
      </c>
    </row>
    <row r="10" spans="1:11" x14ac:dyDescent="0.25">
      <c r="E10" s="6" t="s">
        <v>12</v>
      </c>
      <c r="F10" s="6"/>
      <c r="G10" s="2">
        <v>48910.963665930001</v>
      </c>
      <c r="H10" s="4">
        <f>G10/G4</f>
        <v>1.7391973293201336E-2</v>
      </c>
      <c r="I10">
        <v>456242</v>
      </c>
      <c r="J10" s="4">
        <f>I10/I4</f>
        <v>0.6446554476989812</v>
      </c>
      <c r="K10" s="2">
        <v>398183.48894259997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1212507.50651281</v>
      </c>
      <c r="H13" s="5">
        <f>G13/G5</f>
        <v>0.51163443380356088</v>
      </c>
      <c r="I13" s="1">
        <f>I14+I15</f>
        <v>20936</v>
      </c>
      <c r="J13" s="5">
        <f>I13/I5</f>
        <v>0.2781675170068027</v>
      </c>
      <c r="K13" s="3">
        <f>K14+K15</f>
        <v>800260.18135070999</v>
      </c>
    </row>
    <row r="14" spans="1:11" x14ac:dyDescent="0.25">
      <c r="E14" s="6" t="s">
        <v>15</v>
      </c>
      <c r="F14" s="6"/>
      <c r="G14" s="2">
        <v>1199441.02651281</v>
      </c>
      <c r="H14" s="4">
        <f>G14/G7</f>
        <v>0.54034595792260709</v>
      </c>
      <c r="I14">
        <v>20604</v>
      </c>
      <c r="J14" s="4">
        <f>I14/I7</f>
        <v>0.30552507488359676</v>
      </c>
      <c r="K14" s="2">
        <v>787237.42135070998</v>
      </c>
    </row>
    <row r="15" spans="1:11" x14ac:dyDescent="0.25">
      <c r="E15" s="6" t="s">
        <v>16</v>
      </c>
      <c r="F15" s="6"/>
      <c r="G15" s="2">
        <v>13066.48</v>
      </c>
      <c r="H15" s="4">
        <f>G15/G8</f>
        <v>8.7048446553738126E-2</v>
      </c>
      <c r="I15">
        <v>332</v>
      </c>
      <c r="J15" s="4">
        <f>I15/I8</f>
        <v>4.2422693585484283E-2</v>
      </c>
      <c r="K15" s="2">
        <v>13022.76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1272331.29110393</v>
      </c>
      <c r="H18" s="4">
        <f>G18/G5</f>
        <v>0.53687791311635513</v>
      </c>
      <c r="I18">
        <v>22713</v>
      </c>
      <c r="J18" s="4">
        <f>I18/I5</f>
        <v>0.30177774234693877</v>
      </c>
      <c r="K18" s="2">
        <v>854046.36103578995</v>
      </c>
    </row>
    <row r="19" spans="2:11" x14ac:dyDescent="0.25">
      <c r="E19" s="6" t="s">
        <v>20</v>
      </c>
      <c r="F19" s="6"/>
      <c r="G19" s="2">
        <v>74861.364474799993</v>
      </c>
      <c r="H19" s="4">
        <f>G19/G5</f>
        <v>3.1588795633094621E-2</v>
      </c>
      <c r="I19">
        <v>1858</v>
      </c>
      <c r="J19" s="4">
        <f>I19/I5</f>
        <v>2.4686437074829932E-2</v>
      </c>
      <c r="K19" s="2">
        <v>70457.587043380001</v>
      </c>
    </row>
    <row r="20" spans="2:11" x14ac:dyDescent="0.25">
      <c r="E20" s="6" t="s">
        <v>21</v>
      </c>
      <c r="F20" s="6"/>
      <c r="G20" s="2">
        <v>1022678.14748443</v>
      </c>
      <c r="H20" s="4">
        <f>1-H18-H19</f>
        <v>0.43153329125055023</v>
      </c>
      <c r="I20">
        <v>50655</v>
      </c>
      <c r="J20" s="4">
        <f>1-J18-J19</f>
        <v>0.67353582057823125</v>
      </c>
      <c r="K20" s="2">
        <v>933246.87078812998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296987.47404350998</v>
      </c>
      <c r="H22" s="4">
        <f>G22/G20</f>
        <v>0.29040170142877875</v>
      </c>
      <c r="I22">
        <v>25417</v>
      </c>
      <c r="J22" s="4">
        <f>I22/I20</f>
        <v>0.5017668542098509</v>
      </c>
      <c r="K22" s="2">
        <v>285604.53079362999</v>
      </c>
    </row>
    <row r="23" spans="2:11" x14ac:dyDescent="0.25">
      <c r="F23" t="s">
        <v>24</v>
      </c>
      <c r="G23" s="2">
        <f>G20-G22</f>
        <v>725690.67344091996</v>
      </c>
      <c r="H23" s="4">
        <f>1-H22</f>
        <v>0.70959829857122125</v>
      </c>
      <c r="I23">
        <f>I20-I22</f>
        <v>25238</v>
      </c>
      <c r="J23" s="4">
        <f>1-J22</f>
        <v>0.4982331457901491</v>
      </c>
      <c r="K23" s="2">
        <f>K20-K22</f>
        <v>647642.33999449993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1949209.50491106</v>
      </c>
      <c r="H26" s="4">
        <f>G26/G5</f>
        <v>0.82249610501619874</v>
      </c>
      <c r="I26">
        <v>63923</v>
      </c>
      <c r="J26" s="4">
        <f>I26/I5</f>
        <v>0.84931707057823125</v>
      </c>
      <c r="K26" s="2">
        <v>1496500.6420956999</v>
      </c>
    </row>
    <row r="27" spans="2:11" x14ac:dyDescent="0.25">
      <c r="E27" s="6" t="s">
        <v>27</v>
      </c>
      <c r="F27" s="6"/>
      <c r="G27" s="2">
        <v>420580.1681521</v>
      </c>
      <c r="H27" s="4">
        <f>G27/G5</f>
        <v>0.17746966105008005</v>
      </c>
      <c r="I27">
        <v>11287</v>
      </c>
      <c r="J27" s="4">
        <f>I27/I5</f>
        <v>0.1499654549319728</v>
      </c>
      <c r="K27" s="2">
        <v>371427.48774320999</v>
      </c>
    </row>
    <row r="28" spans="2:11" x14ac:dyDescent="0.25">
      <c r="E28" s="6" t="s">
        <v>28</v>
      </c>
      <c r="F28" s="6"/>
      <c r="G28" s="2">
        <v>81.13</v>
      </c>
      <c r="H28" s="4">
        <f>G28/G5</f>
        <v>3.4233933721254336E-5</v>
      </c>
      <c r="I28">
        <v>45</v>
      </c>
      <c r="J28" s="4">
        <f>I28/I5</f>
        <v>5.9789540816326532E-4</v>
      </c>
      <c r="K28" s="2">
        <v>78.02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1748460.91614332</v>
      </c>
    </row>
    <row r="3" spans="1:2" x14ac:dyDescent="0.25">
      <c r="A3" t="s">
        <v>32</v>
      </c>
      <c r="B3">
        <f>'NEWT - EU'!$G$8</f>
        <v>207688.87892530998</v>
      </c>
    </row>
    <row r="4" spans="1:2" x14ac:dyDescent="0.25">
      <c r="A4" t="s">
        <v>33</v>
      </c>
      <c r="B4">
        <f>'NEWT - EU'!$G$9</f>
        <v>121284.71972333999</v>
      </c>
    </row>
    <row r="5" spans="1:2" x14ac:dyDescent="0.25">
      <c r="A5" t="s">
        <v>34</v>
      </c>
      <c r="B5">
        <f>'NEWT - EU'!$G$10</f>
        <v>196.30581040999999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35679</v>
      </c>
    </row>
    <row r="16" spans="1:2" x14ac:dyDescent="0.25">
      <c r="A16" t="s">
        <v>32</v>
      </c>
      <c r="B16">
        <f>'NEWT - EU'!$I$8</f>
        <v>11132</v>
      </c>
    </row>
    <row r="17" spans="1:2" x14ac:dyDescent="0.25">
      <c r="A17" t="s">
        <v>33</v>
      </c>
      <c r="B17">
        <f>'NEWT - EU'!$I$9</f>
        <v>99996</v>
      </c>
    </row>
    <row r="18" spans="1:2" x14ac:dyDescent="0.25">
      <c r="A18" t="s">
        <v>34</v>
      </c>
      <c r="B18">
        <f>'NEWT - EU'!$I$10</f>
        <v>2471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1275608.5738554201</v>
      </c>
    </row>
    <row r="28" spans="1:2" x14ac:dyDescent="0.25">
      <c r="A28" t="s">
        <v>37</v>
      </c>
      <c r="B28">
        <f>'NEWT - EU'!$G$19</f>
        <v>59988.820667790002</v>
      </c>
    </row>
    <row r="29" spans="1:2" x14ac:dyDescent="0.25">
      <c r="A29" t="s">
        <v>38</v>
      </c>
      <c r="B29">
        <f>'NEWT - EU'!$G$22</f>
        <v>91216.101373149999</v>
      </c>
    </row>
    <row r="30" spans="1:2" x14ac:dyDescent="0.25">
      <c r="A30" t="s">
        <v>39</v>
      </c>
      <c r="B30">
        <f>'NEWT - EU'!$G$23</f>
        <v>529336.29917227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1647317.5806823799</v>
      </c>
    </row>
    <row r="41" spans="1:2" x14ac:dyDescent="0.25">
      <c r="A41" t="s">
        <v>42</v>
      </c>
      <c r="B41">
        <f>'NEWT - EU'!$G$27</f>
        <v>308832.21438625001</v>
      </c>
    </row>
    <row r="42" spans="1:2" x14ac:dyDescent="0.25">
      <c r="A42" t="s">
        <v>43</v>
      </c>
      <c r="B42">
        <f>'NEWT - EU'!$G$28</f>
        <v>0</v>
      </c>
    </row>
    <row r="43" spans="1:2" x14ac:dyDescent="0.2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2026-04-15T10:58:50Z</dcterms:created>
  <dcterms:modified xsi:type="dcterms:W3CDTF">2026-04-15T10:58:50Z</dcterms:modified>
</cp:coreProperties>
</file>