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4DB489E5-6F6B-4842-A971-D8F67568BD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H20" i="5"/>
  <c r="J19" i="5"/>
  <c r="H19" i="5"/>
  <c r="J18" i="5"/>
  <c r="H18" i="5"/>
  <c r="J15" i="5"/>
  <c r="J14" i="5"/>
  <c r="H14" i="5"/>
  <c r="K13" i="5"/>
  <c r="I13" i="5"/>
  <c r="J13" i="5" s="1"/>
  <c r="G13" i="5"/>
  <c r="H13" i="5" s="1"/>
  <c r="J10" i="5"/>
  <c r="H10" i="5"/>
  <c r="J9" i="5"/>
  <c r="K8" i="5"/>
  <c r="I8" i="5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B16" i="3" s="1"/>
  <c r="H8" i="2"/>
  <c r="G8" i="2"/>
  <c r="B3" i="3" s="1"/>
  <c r="J7" i="2"/>
  <c r="H7" i="2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<sst xmlns="http://schemas.openxmlformats.org/spreadsheetml/2006/main" count="82" uniqueCount="45">
  <si>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27 June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</si>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</sst>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24662.236216339999</c:v>
                </c:pt>
                <c:pt idx="1">
                  <c:v>37138.767859510001</c:v>
                </c:pt>
                <c:pt idx="2">
                  <c:v>4.0166042500000003</c:v>
                </c:pt>
                <c:pt idx="3">
                  <c:v>0.77940010999999998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95C-4D01-B8AA-AAC29C03C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1126</c:v>
                </c:pt>
                <c:pt idx="1">
                  <c:v>3539</c:v>
                </c:pt>
                <c:pt idx="2">
                  <c:v>19</c:v>
                </c:pt>
                <c:pt idx="3">
                  <c:v>400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77-4EED-B254-A841CA6B2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12638.0406645</c:v>
                </c:pt>
                <c:pt idx="1">
                  <c:v>1406.0261154299999</c:v>
                </c:pt>
                <c:pt idx="2">
                  <c:v>47344.492816730002</c:v>
                </c:pt>
                <c:pt idx="3">
                  <c:v>412.44447918999504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BE0-46EB-83F8-3FD7BD1B3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61751.817233629998</c:v>
                </c:pt>
                <c:pt idx="1">
                  <c:v>49.186842220000003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0E4-4883-9CE8-2697DD972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61805.80008021</v>
      </c>
      <c r="H4" s="5"/>
      <c r="I4" s="1">
        <v>5084</v>
      </c>
      <c r="J4" s="5"/>
      <c r="K4" s="3">
        <v>52355.489010750003</v>
      </c>
    </row>
    <row r="5" spans="1:11" x14ac:dyDescent="0.25">
      <c r="E5" s="6" t="s">
        <v>7</v>
      </c>
      <c r="F5" s="6"/>
      <c r="G5" s="2">
        <v>61801.004075850004</v>
      </c>
      <c r="H5" s="4">
        <f>G5/G4</f>
        <v>0.99992240203421412</v>
      </c>
      <c r="I5">
        <v>4665</v>
      </c>
      <c r="J5" s="4">
        <f>I5/I4</f>
        <v>0.91758457907159718</v>
      </c>
      <c r="K5" s="2">
        <v>52353.860381849998</v>
      </c>
    </row>
    <row r="6" spans="1:11" x14ac:dyDescent="0.25">
      <c r="F6" t="s">
        <v>8</v>
      </c>
    </row>
    <row r="7" spans="1:11" x14ac:dyDescent="0.25">
      <c r="F7" t="s">
        <v>9</v>
      </c>
      <c r="G7" s="2">
        <v>24662.236216339999</v>
      </c>
      <c r="H7" s="4">
        <f>G7/G5</f>
        <v>0.39905882736260057</v>
      </c>
      <c r="I7">
        <v>1126</v>
      </c>
      <c r="J7" s="4">
        <f>I7/I5</f>
        <v>0.24137191854233656</v>
      </c>
      <c r="K7" s="2">
        <v>15550.040146470001</v>
      </c>
    </row>
    <row r="8" spans="1:11" x14ac:dyDescent="0.25">
      <c r="F8" t="s">
        <v>10</v>
      </c>
      <c r="G8" s="2">
        <f>G5-G7</f>
        <v>37138.767859510001</v>
      </c>
      <c r="H8" s="4">
        <f>1-H7</f>
        <v>0.60094117263739943</v>
      </c>
      <c r="I8">
        <f>I5-I7</f>
        <v>3539</v>
      </c>
      <c r="J8" s="4">
        <f>1-J7</f>
        <v>0.75862808145766347</v>
      </c>
      <c r="K8" s="2">
        <f>K5-K7</f>
        <v>36803.820235380001</v>
      </c>
    </row>
    <row r="9" spans="1:11" x14ac:dyDescent="0.25">
      <c r="E9" s="6" t="s">
        <v>11</v>
      </c>
      <c r="F9" s="6"/>
      <c r="G9" s="2">
        <v>4.0166042500000003</v>
      </c>
      <c r="H9" s="4">
        <f>1-H5-H10</f>
        <v>6.4987497043650589E-5</v>
      </c>
      <c r="I9">
        <v>19</v>
      </c>
      <c r="J9" s="4">
        <f>1-J5-J10</f>
        <v>3.7372147915027409E-3</v>
      </c>
      <c r="K9" s="2">
        <v>0</v>
      </c>
    </row>
    <row r="10" spans="1:11" x14ac:dyDescent="0.25">
      <c r="E10" s="6" t="s">
        <v>12</v>
      </c>
      <c r="F10" s="6"/>
      <c r="G10" s="2">
        <v>0.77940010999999998</v>
      </c>
      <c r="H10" s="4">
        <f>G10/G4</f>
        <v>1.2610468742229925E-5</v>
      </c>
      <c r="I10">
        <v>400</v>
      </c>
      <c r="J10" s="4">
        <f>I10/I4</f>
        <v>7.8678206136900075E-2</v>
      </c>
      <c r="K10" s="2">
        <v>1.6286289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6429.6626234200003</v>
      </c>
      <c r="H13" s="5">
        <f>G13/G5</f>
        <v>0.10403815794851336</v>
      </c>
      <c r="I13" s="1">
        <f>I14+I15</f>
        <v>415</v>
      </c>
      <c r="J13" s="5">
        <f>I13/I5</f>
        <v>8.8960342979635579E-2</v>
      </c>
      <c r="K13" s="3">
        <f>K14+K15</f>
        <v>875.85480481000002</v>
      </c>
    </row>
    <row r="14" spans="1:11" x14ac:dyDescent="0.25">
      <c r="E14" s="6" t="s">
        <v>15</v>
      </c>
      <c r="F14" s="6"/>
      <c r="G14" s="2">
        <v>6429.6626234200003</v>
      </c>
      <c r="H14" s="4">
        <f>G14/G7</f>
        <v>0.26070882490209946</v>
      </c>
      <c r="I14">
        <v>415</v>
      </c>
      <c r="J14" s="4">
        <f>I14/I7</f>
        <v>0.3685612788632327</v>
      </c>
      <c r="K14" s="2">
        <v>875.85480481000002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12638.0406645</v>
      </c>
      <c r="H18" s="4">
        <f>G18/G5</f>
        <v>0.20449571739949401</v>
      </c>
      <c r="I18">
        <v>474</v>
      </c>
      <c r="J18" s="4">
        <f>I18/I5</f>
        <v>0.10160771704180065</v>
      </c>
      <c r="K18" s="2">
        <v>7091.7101275699997</v>
      </c>
    </row>
    <row r="19" spans="2:11" x14ac:dyDescent="0.25">
      <c r="E19" s="6" t="s">
        <v>20</v>
      </c>
      <c r="F19" s="6"/>
      <c r="G19" s="2">
        <v>1406.0261154299999</v>
      </c>
      <c r="H19" s="4">
        <f>G19/G5</f>
        <v>2.2750862003865616E-2</v>
      </c>
      <c r="I19">
        <v>16</v>
      </c>
      <c r="J19" s="4">
        <f>I19/I5</f>
        <v>3.4297963558413717E-3</v>
      </c>
      <c r="K19" s="2">
        <v>360.72811206</v>
      </c>
    </row>
    <row r="20" spans="2:11" x14ac:dyDescent="0.25">
      <c r="E20" s="6" t="s">
        <v>21</v>
      </c>
      <c r="F20" s="6"/>
      <c r="G20" s="2">
        <v>47756.937295919997</v>
      </c>
      <c r="H20" s="4">
        <f>1-H18-H19</f>
        <v>0.77275342059664032</v>
      </c>
      <c r="I20">
        <v>4175</v>
      </c>
      <c r="J20" s="4">
        <f>1-J18-J19</f>
        <v>0.894962486602358</v>
      </c>
      <c r="K20" s="2">
        <v>44901.422142219999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47344.492816730002</v>
      </c>
      <c r="H22" s="4">
        <f>G22/G20</f>
        <v>0.99136367400123815</v>
      </c>
      <c r="I22">
        <v>4073</v>
      </c>
      <c r="J22" s="4">
        <f>I22/I20</f>
        <v>0.97556886227544914</v>
      </c>
      <c r="K22" s="2">
        <v>44692.467542799997</v>
      </c>
    </row>
    <row r="23" spans="2:11" x14ac:dyDescent="0.25">
      <c r="F23" t="s">
        <v>24</v>
      </c>
      <c r="G23" s="2">
        <f>G20-G22</f>
        <v>412.44447918999504</v>
      </c>
      <c r="H23" s="4">
        <f>1-H22</f>
        <v>8.6363259987618513E-3</v>
      </c>
      <c r="I23">
        <f>I20-I22</f>
        <v>102</v>
      </c>
      <c r="J23" s="4">
        <f>1-J22</f>
        <v>2.4431137724550855E-2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61751.817233629998</v>
      </c>
      <c r="H26" s="4">
        <f>G26/G5</f>
        <v>0.99920410933518755</v>
      </c>
      <c r="I26">
        <v>4663</v>
      </c>
      <c r="J26" s="4">
        <f>I26/I5</f>
        <v>0.99957127545551983</v>
      </c>
      <c r="K26" s="2">
        <v>52304.659853279998</v>
      </c>
    </row>
    <row r="27" spans="2:11" x14ac:dyDescent="0.25">
      <c r="E27" s="6" t="s">
        <v>27</v>
      </c>
      <c r="F27" s="6"/>
      <c r="G27" s="2">
        <v>49.186842220000003</v>
      </c>
      <c r="H27" s="4">
        <f>G27/G5</f>
        <v>7.9589066481236602E-4</v>
      </c>
      <c r="I27">
        <v>2</v>
      </c>
      <c r="J27" s="4">
        <f>I27/I5</f>
        <v>4.2872454448017146E-4</v>
      </c>
      <c r="K27" s="2">
        <v>49.200528570000003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60312.229064610001</v>
      </c>
      <c r="H4" s="5"/>
      <c r="I4" s="1">
        <v>8311</v>
      </c>
      <c r="J4" s="5"/>
      <c r="K4" s="3">
        <v>72913.246879479993</v>
      </c>
    </row>
    <row r="5" spans="1:11" x14ac:dyDescent="0.25">
      <c r="E5" s="6" t="s">
        <v>7</v>
      </c>
      <c r="F5" s="6"/>
      <c r="G5" s="2">
        <v>59514.998283770001</v>
      </c>
      <c r="H5" s="4">
        <f>G5/G4</f>
        <v>0.98678160643033175</v>
      </c>
      <c r="I5">
        <v>4217</v>
      </c>
      <c r="J5" s="4">
        <f>I5/I4</f>
        <v>0.50739983154855006</v>
      </c>
      <c r="K5" s="2">
        <v>53135.356095340001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37903.410161799999</v>
      </c>
      <c r="H7" s="4">
        <f>G7/G5</f>
        <v>0.63687156607272266</v>
      </c>
      <c r="I7">
        <v>2462</v>
      </c>
      <c r="J7" s="4">
        <f>I7/I5</f>
        <v>0.58382736542565805</v>
      </c>
      <c r="K7" s="2">
        <v>31675.05608043</v>
      </c>
    </row>
    <row r="8" spans="1:11" x14ac:dyDescent="0.25">
      <c r="F8" t="s">
        <v>10</v>
      </c>
      <c r="G8" s="2">
        <f>G5-G7</f>
        <v>21611.588121970002</v>
      </c>
      <c r="H8" s="4">
        <f>1-H7</f>
        <v>0.36312843392727734</v>
      </c>
      <c r="I8">
        <f>I5-I7</f>
        <v>1755</v>
      </c>
      <c r="J8" s="4">
        <f>1-J7</f>
        <v>0.41617263457434195</v>
      </c>
      <c r="K8" s="2">
        <f>K5-K7</f>
        <v>21460.300014910001</v>
      </c>
    </row>
    <row r="9" spans="1:11" x14ac:dyDescent="0.25">
      <c r="E9" s="6" t="s">
        <v>11</v>
      </c>
      <c r="F9" s="6"/>
      <c r="G9" s="2">
        <v>718.80735144000005</v>
      </c>
      <c r="H9" s="4">
        <f>1-H5-H10</f>
        <v>1.1918102888718817E-2</v>
      </c>
      <c r="I9">
        <v>793</v>
      </c>
      <c r="J9" s="4">
        <f>1-J5-J10</f>
        <v>9.5415714113825101E-2</v>
      </c>
      <c r="K9" s="2">
        <v>175.20514763</v>
      </c>
    </row>
    <row r="10" spans="1:11" x14ac:dyDescent="0.25">
      <c r="E10" s="6" t="s">
        <v>12</v>
      </c>
      <c r="F10" s="6"/>
      <c r="G10" s="2">
        <v>78.423429400000003</v>
      </c>
      <c r="H10" s="4">
        <f>G10/G4</f>
        <v>1.3002906809494344E-3</v>
      </c>
      <c r="I10">
        <v>3301</v>
      </c>
      <c r="J10" s="4">
        <f>I10/I4</f>
        <v>0.39718445433762484</v>
      </c>
      <c r="K10" s="2">
        <v>19602.685636509999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5444.8898073299997</v>
      </c>
      <c r="H13" s="5">
        <f>G13/G5</f>
        <v>9.1487691579331606E-2</v>
      </c>
      <c r="I13" s="1">
        <f>I14+I15</f>
        <v>423</v>
      </c>
      <c r="J13" s="5">
        <f>I13/I5</f>
        <v>0.10030827602561063</v>
      </c>
      <c r="K13" s="3">
        <f>K14+K15</f>
        <v>5459.3225653700001</v>
      </c>
    </row>
    <row r="14" spans="1:11" x14ac:dyDescent="0.25">
      <c r="E14" s="6" t="s">
        <v>15</v>
      </c>
      <c r="F14" s="6"/>
      <c r="G14" s="2">
        <v>5444.8898073299997</v>
      </c>
      <c r="H14" s="4">
        <f>G14/G7</f>
        <v>0.14365171323865458</v>
      </c>
      <c r="I14">
        <v>417</v>
      </c>
      <c r="J14" s="4">
        <f>I14/I7</f>
        <v>0.16937449228269699</v>
      </c>
      <c r="K14" s="2">
        <v>5459.3225653700001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3.4188034188034188E-3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11762.422071270001</v>
      </c>
      <c r="H18" s="4">
        <f>G18/G5</f>
        <v>0.1976379469119075</v>
      </c>
      <c r="I18">
        <v>456</v>
      </c>
      <c r="J18" s="4">
        <f>I18/I5</f>
        <v>0.10813374436803415</v>
      </c>
      <c r="K18" s="2">
        <v>11034.77140758</v>
      </c>
    </row>
    <row r="19" spans="2:11" x14ac:dyDescent="0.25">
      <c r="E19" s="6" t="s">
        <v>20</v>
      </c>
      <c r="F19" s="6"/>
      <c r="G19" s="2">
        <v>2858.9688246199999</v>
      </c>
      <c r="H19" s="4">
        <f>G19/G5</f>
        <v>4.8037787231183592E-2</v>
      </c>
      <c r="I19">
        <v>37</v>
      </c>
      <c r="J19" s="4">
        <f>I19/I5</f>
        <v>8.7740099596869819E-3</v>
      </c>
      <c r="K19" s="2">
        <v>808.49598186000003</v>
      </c>
    </row>
    <row r="20" spans="2:11" x14ac:dyDescent="0.25">
      <c r="E20" s="6" t="s">
        <v>21</v>
      </c>
      <c r="F20" s="6"/>
      <c r="G20" s="2">
        <v>44893.607387880002</v>
      </c>
      <c r="H20" s="4">
        <f>1-H18-H19</f>
        <v>0.75432426585690893</v>
      </c>
      <c r="I20">
        <v>3687</v>
      </c>
      <c r="J20" s="4">
        <f>1-J18-J19</f>
        <v>0.88309224567227884</v>
      </c>
      <c r="K20" s="2">
        <v>41285.937616499999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44548.904416309997</v>
      </c>
      <c r="H22" s="4">
        <f>G22/G20</f>
        <v>0.99232178050224884</v>
      </c>
      <c r="I22">
        <v>3176</v>
      </c>
      <c r="J22" s="4">
        <f>I22/I20</f>
        <v>0.86140493626254411</v>
      </c>
      <c r="K22" s="2">
        <v>40892.927815579998</v>
      </c>
    </row>
    <row r="23" spans="2:11" x14ac:dyDescent="0.25">
      <c r="F23" t="s">
        <v>24</v>
      </c>
      <c r="G23" s="2">
        <f>G20-G22</f>
        <v>344.70297157000459</v>
      </c>
      <c r="H23" s="4">
        <f>1-H22</f>
        <v>7.6782194977511598E-3</v>
      </c>
      <c r="I23">
        <f>I20-I22</f>
        <v>511</v>
      </c>
      <c r="J23" s="4">
        <f>1-J22</f>
        <v>0.13859506373745589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59453.62756329</v>
      </c>
      <c r="H26" s="4">
        <f>G26/G5</f>
        <v>0.99896881925145353</v>
      </c>
      <c r="I26">
        <v>4188</v>
      </c>
      <c r="J26" s="4">
        <f>I26/I5</f>
        <v>0.99312307327483995</v>
      </c>
      <c r="K26" s="2">
        <v>53072.550417070001</v>
      </c>
    </row>
    <row r="27" spans="2:11" x14ac:dyDescent="0.25">
      <c r="E27" s="6" t="s">
        <v>27</v>
      </c>
      <c r="F27" s="6"/>
      <c r="G27" s="2">
        <v>61.370720480000003</v>
      </c>
      <c r="H27" s="4">
        <f>G27/G5</f>
        <v>1.0311807485464729E-3</v>
      </c>
      <c r="I27">
        <v>20</v>
      </c>
      <c r="J27" s="4">
        <f>I27/I5</f>
        <v>4.7427080863172875E-3</v>
      </c>
      <c r="K27" s="2">
        <v>62.805678270000001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24662.236216339999</v>
      </c>
    </row>
    <row r="3" spans="1:2" x14ac:dyDescent="0.25">
      <c r="A3" t="s">
        <v>32</v>
      </c>
      <c r="B3">
        <f>'NEWT - EU'!$G$8</f>
        <v>37138.767859510001</v>
      </c>
    </row>
    <row r="4" spans="1:2" x14ac:dyDescent="0.25">
      <c r="A4" t="s">
        <v>33</v>
      </c>
      <c r="B4">
        <f>'NEWT - EU'!$G$9</f>
        <v>4.0166042500000003</v>
      </c>
    </row>
    <row r="5" spans="1:2" x14ac:dyDescent="0.25">
      <c r="A5" t="s">
        <v>34</v>
      </c>
      <c r="B5">
        <f>'NEWT - EU'!$G$10</f>
        <v>0.77940010999999998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1126</v>
      </c>
    </row>
    <row r="16" spans="1:2" x14ac:dyDescent="0.25">
      <c r="A16" t="s">
        <v>32</v>
      </c>
      <c r="B16">
        <f>'NEWT - EU'!$I$8</f>
        <v>3539</v>
      </c>
    </row>
    <row r="17" spans="1:2" x14ac:dyDescent="0.25">
      <c r="A17" t="s">
        <v>33</v>
      </c>
      <c r="B17">
        <f>'NEWT - EU'!$I$9</f>
        <v>19</v>
      </c>
    </row>
    <row r="18" spans="1:2" x14ac:dyDescent="0.25">
      <c r="A18" t="s">
        <v>34</v>
      </c>
      <c r="B18">
        <f>'NEWT - EU'!$I$10</f>
        <v>400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12638.0406645</v>
      </c>
    </row>
    <row r="28" spans="1:2" x14ac:dyDescent="0.25">
      <c r="A28" t="s">
        <v>37</v>
      </c>
      <c r="B28">
        <f>'NEWT - EU'!$G$19</f>
        <v>1406.0261154299999</v>
      </c>
    </row>
    <row r="29" spans="1:2" x14ac:dyDescent="0.25">
      <c r="A29" t="s">
        <v>38</v>
      </c>
      <c r="B29">
        <f>'NEWT - EU'!$G$22</f>
        <v>47344.492816730002</v>
      </c>
    </row>
    <row r="30" spans="1:2" x14ac:dyDescent="0.25">
      <c r="A30" t="s">
        <v>39</v>
      </c>
      <c r="B30">
        <f>'NEWT - EU'!$G$23</f>
        <v>412.44447918999504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61751.817233629998</v>
      </c>
    </row>
    <row r="41" spans="1:2" x14ac:dyDescent="0.25">
      <c r="A41" t="s">
        <v>42</v>
      </c>
      <c r="B41">
        <f>'NEWT - EU'!$G$27</f>
        <v>49.186842220000003</v>
      </c>
    </row>
    <row r="42" spans="1:2" x14ac:dyDescent="0.25">
      <c r="A42" t="s">
        <v>43</v>
      </c>
      <c r="B42">
        <f>'NEWT - EU'!$G$28</f>
        <v>0</v>
      </c>
    </row>
    <row r="43" spans="1:2" x14ac:dyDescent="0.2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2025-07-01T14:56:51Z</dcterms:created>
  <dcterms:modified xsi:type="dcterms:W3CDTF">2025-07-01T14:56:51Z</dcterms:modified>
</cp:coreProperties>
</file>