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53F38B41-B35E-410A-AE99-11A605B7AE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H20" i="2"/>
  <c r="J19" i="2"/>
  <c r="H19" i="2"/>
  <c r="J18" i="2"/>
  <c r="J20" i="2" s="1"/>
  <c r="H18" i="2"/>
  <c r="J14" i="2"/>
  <c r="H14" i="2"/>
  <c r="K13" i="2"/>
  <c r="I13" i="2"/>
  <c r="J13" i="2" s="1"/>
  <c r="H13" i="2"/>
  <c r="G13" i="2"/>
  <c r="J10" i="2"/>
  <c r="H10" i="2"/>
  <c r="H9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<sst xmlns="http://schemas.openxmlformats.org/spreadsheetml/2006/main" count="82" uniqueCount="45">
  <si>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26 December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</si>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</sst>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10194192.81828705</c:v>
                </c:pt>
                <c:pt idx="1">
                  <c:v>328830.04850155301</c:v>
                </c:pt>
                <c:pt idx="2">
                  <c:v>409799.61003422301</c:v>
                </c:pt>
                <c:pt idx="3">
                  <c:v>292.55818485899999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B0-44CC-81BA-DC4F21073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300631</c:v>
                </c:pt>
                <c:pt idx="1">
                  <c:v>11939</c:v>
                </c:pt>
                <c:pt idx="2">
                  <c:v>842749</c:v>
                </c:pt>
                <c:pt idx="3">
                  <c:v>2867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F5-4EF1-B67D-00B894D8D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4329516.1399357356</c:v>
                </c:pt>
                <c:pt idx="1">
                  <c:v>1515773.2042842631</c:v>
                </c:pt>
                <c:pt idx="2">
                  <c:v>75471.999392254002</c:v>
                </c:pt>
                <c:pt idx="3">
                  <c:v>4602261.5231763506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CAF-43E1-922E-A20E58B32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4527896.4610052649</c:v>
                </c:pt>
                <c:pt idx="1">
                  <c:v>5991540.9473609738</c:v>
                </c:pt>
                <c:pt idx="2">
                  <c:v>3474.9590746379999</c:v>
                </c:pt>
                <c:pt idx="3">
                  <c:v>110.499347727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46B-4CDA-9C44-2E388493C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10933115.035007685</v>
      </c>
      <c r="H4" s="5"/>
      <c r="I4" s="1">
        <v>1158186</v>
      </c>
      <c r="J4" s="5"/>
      <c r="K4" s="3">
        <v>1031104.272219313</v>
      </c>
    </row>
    <row r="5" spans="1:11" x14ac:dyDescent="0.35">
      <c r="E5" s="6" t="s">
        <v>7</v>
      </c>
      <c r="F5" s="6"/>
      <c r="G5" s="2">
        <v>10523022.866788603</v>
      </c>
      <c r="H5" s="4">
        <f>G5/G4</f>
        <v>0.96249082106005723</v>
      </c>
      <c r="I5">
        <v>312570</v>
      </c>
      <c r="J5" s="4">
        <f>I5/I4</f>
        <v>0.26987893136335617</v>
      </c>
      <c r="K5" s="2">
        <v>898297.61550239497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10194192.81828705</v>
      </c>
      <c r="H7" s="4">
        <f>G7/G5</f>
        <v>0.96875136995669142</v>
      </c>
      <c r="I7">
        <v>300631</v>
      </c>
      <c r="J7" s="4">
        <f>I7/I5</f>
        <v>0.9618037559586653</v>
      </c>
      <c r="K7" s="2">
        <v>833568.14223771205</v>
      </c>
    </row>
    <row r="8" spans="1:11" x14ac:dyDescent="0.35">
      <c r="F8" t="s">
        <v>10</v>
      </c>
      <c r="G8" s="2">
        <f>G5-G7</f>
        <v>328830.04850155301</v>
      </c>
      <c r="H8" s="4">
        <f>1-H7</f>
        <v>3.1248630043308578E-2</v>
      </c>
      <c r="I8">
        <f>I5-I7</f>
        <v>11939</v>
      </c>
      <c r="J8" s="4">
        <f>1-J7</f>
        <v>3.8196244041334704E-2</v>
      </c>
      <c r="K8" s="2">
        <f>K5-K7</f>
        <v>64729.473264682922</v>
      </c>
    </row>
    <row r="9" spans="1:11" x14ac:dyDescent="0.35">
      <c r="E9" s="6" t="s">
        <v>11</v>
      </c>
      <c r="F9" s="6"/>
      <c r="G9" s="2">
        <v>409799.61003422301</v>
      </c>
      <c r="H9" s="4">
        <f>1-H5-H10</f>
        <v>3.74824200350998E-2</v>
      </c>
      <c r="I9">
        <v>842749</v>
      </c>
      <c r="J9" s="4">
        <f>1-J5-J10</f>
        <v>0.72764564586344505</v>
      </c>
      <c r="K9" s="2">
        <v>129689.951655646</v>
      </c>
    </row>
    <row r="10" spans="1:11" x14ac:dyDescent="0.35">
      <c r="E10" s="6" t="s">
        <v>12</v>
      </c>
      <c r="F10" s="6"/>
      <c r="G10" s="2">
        <v>292.55818485899999</v>
      </c>
      <c r="H10" s="4">
        <f>G10/G4</f>
        <v>2.6758904842968602E-5</v>
      </c>
      <c r="I10">
        <v>2867</v>
      </c>
      <c r="J10" s="4">
        <f>I10/I4</f>
        <v>2.4754227731987781E-3</v>
      </c>
      <c r="K10" s="2">
        <v>3116.705061272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5237983.9684125306</v>
      </c>
      <c r="H13" s="5">
        <f>G13/G5</f>
        <v>0.49776419140397143</v>
      </c>
      <c r="I13" s="1">
        <f>I14+I15</f>
        <v>167859</v>
      </c>
      <c r="J13" s="5">
        <f>I13/I5</f>
        <v>0.53702850561474225</v>
      </c>
      <c r="K13" s="3">
        <f>K14+K15</f>
        <v>2780.6628186389999</v>
      </c>
    </row>
    <row r="14" spans="1:11" x14ac:dyDescent="0.35">
      <c r="E14" s="6" t="s">
        <v>15</v>
      </c>
      <c r="F14" s="6"/>
      <c r="G14" s="2">
        <v>5216540.2623777129</v>
      </c>
      <c r="H14" s="4">
        <f>G14/G7</f>
        <v>0.5117168524632888</v>
      </c>
      <c r="I14">
        <v>167244</v>
      </c>
      <c r="J14" s="4">
        <f>I14/I7</f>
        <v>0.55630989485448934</v>
      </c>
      <c r="K14" s="2">
        <v>-2059.457181361</v>
      </c>
    </row>
    <row r="15" spans="1:11" x14ac:dyDescent="0.35">
      <c r="E15" s="6" t="s">
        <v>16</v>
      </c>
      <c r="F15" s="6"/>
      <c r="G15" s="2">
        <v>21443.706034817998</v>
      </c>
      <c r="H15" s="4">
        <f>G15/G8</f>
        <v>6.5212124416655082E-2</v>
      </c>
      <c r="I15">
        <v>615</v>
      </c>
      <c r="J15" s="4">
        <f>I15/I8</f>
        <v>5.1511851913895637E-2</v>
      </c>
      <c r="K15" s="2">
        <v>4840.12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4329516.1399357356</v>
      </c>
      <c r="H18" s="4">
        <f>G18/G5</f>
        <v>0.41143274083343406</v>
      </c>
      <c r="I18">
        <v>147368</v>
      </c>
      <c r="J18" s="4">
        <f>I18/I5</f>
        <v>0.47147199027417858</v>
      </c>
      <c r="K18" s="2">
        <v>45886.282870777999</v>
      </c>
    </row>
    <row r="19" spans="2:11" x14ac:dyDescent="0.35">
      <c r="E19" s="6" t="s">
        <v>20</v>
      </c>
      <c r="F19" s="6"/>
      <c r="G19" s="2">
        <v>1515773.2042842631</v>
      </c>
      <c r="H19" s="4">
        <f>G19/G5</f>
        <v>0.14404351520209552</v>
      </c>
      <c r="I19">
        <v>23268</v>
      </c>
      <c r="J19" s="4">
        <f>I19/I5</f>
        <v>7.4440925232747868E-2</v>
      </c>
      <c r="K19" s="2">
        <v>45760.266167408998</v>
      </c>
    </row>
    <row r="20" spans="2:11" x14ac:dyDescent="0.35">
      <c r="E20" s="6" t="s">
        <v>21</v>
      </c>
      <c r="F20" s="6"/>
      <c r="G20" s="2">
        <v>4677733.5225686049</v>
      </c>
      <c r="H20" s="4">
        <f>1-H18-H19</f>
        <v>0.44452374396447042</v>
      </c>
      <c r="I20">
        <v>141934</v>
      </c>
      <c r="J20" s="4">
        <f>1-J18-J19</f>
        <v>0.4540870844930735</v>
      </c>
      <c r="K20" s="2">
        <v>806651.06646420795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75471.999392254002</v>
      </c>
      <c r="H22" s="4">
        <f>G22/G20</f>
        <v>1.6134309282075422E-2</v>
      </c>
      <c r="I22">
        <v>7902</v>
      </c>
      <c r="J22" s="4">
        <f>I22/I20</f>
        <v>5.5673763862076737E-2</v>
      </c>
      <c r="K22" s="2">
        <v>46429.823719148997</v>
      </c>
    </row>
    <row r="23" spans="2:11" x14ac:dyDescent="0.35">
      <c r="F23" t="s">
        <v>24</v>
      </c>
      <c r="G23" s="2">
        <f>G20-G22</f>
        <v>4602261.5231763506</v>
      </c>
      <c r="H23" s="4">
        <f>1-H22</f>
        <v>0.98386569071792462</v>
      </c>
      <c r="I23">
        <f>I20-I22</f>
        <v>134032</v>
      </c>
      <c r="J23" s="4">
        <f>1-J22</f>
        <v>0.94432623613792321</v>
      </c>
      <c r="K23" s="2">
        <f>K20-K22</f>
        <v>760221.24274505896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4527896.4610052649</v>
      </c>
      <c r="H26" s="4">
        <f>G26/G5</f>
        <v>0.43028476877073252</v>
      </c>
      <c r="I26">
        <v>143755</v>
      </c>
      <c r="J26" s="4">
        <f>I26/I5</f>
        <v>0.45991297949259363</v>
      </c>
      <c r="K26" s="2">
        <v>160603.430619697</v>
      </c>
    </row>
    <row r="27" spans="2:11" x14ac:dyDescent="0.35">
      <c r="E27" s="6" t="s">
        <v>27</v>
      </c>
      <c r="F27" s="6"/>
      <c r="G27" s="2">
        <v>5991540.9473609738</v>
      </c>
      <c r="H27" s="4">
        <f>G27/G5</f>
        <v>0.56937450609089679</v>
      </c>
      <c r="I27">
        <v>168451</v>
      </c>
      <c r="J27" s="4">
        <f>I27/I5</f>
        <v>0.53892248136417442</v>
      </c>
      <c r="K27" s="2">
        <v>737694.184882698</v>
      </c>
    </row>
    <row r="28" spans="2:11" x14ac:dyDescent="0.35">
      <c r="E28" s="6" t="s">
        <v>28</v>
      </c>
      <c r="F28" s="6"/>
      <c r="G28" s="2">
        <v>3474.9590746379999</v>
      </c>
      <c r="H28" s="4">
        <f>G28/G5</f>
        <v>3.3022441542013693E-4</v>
      </c>
      <c r="I28">
        <v>363</v>
      </c>
      <c r="J28" s="4">
        <f>I28/I5</f>
        <v>1.1613398598713889E-3</v>
      </c>
      <c r="K28" s="2">
        <v>0</v>
      </c>
    </row>
    <row r="29" spans="2:11" x14ac:dyDescent="0.35">
      <c r="E29" s="6" t="s">
        <v>29</v>
      </c>
      <c r="F29" s="6"/>
      <c r="G29" s="2">
        <v>110.499347727</v>
      </c>
      <c r="H29" s="4">
        <f>G29/G5</f>
        <v>1.050072295060231E-5</v>
      </c>
      <c r="I29">
        <v>1</v>
      </c>
      <c r="J29" s="4">
        <f>I29/I5</f>
        <v>3.1992833605272418E-6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14955520.457817584</v>
      </c>
      <c r="H4" s="5"/>
      <c r="I4" s="1">
        <v>2723959</v>
      </c>
      <c r="J4" s="5"/>
      <c r="K4" s="3">
        <v>229238310.76671484</v>
      </c>
    </row>
    <row r="5" spans="1:11" x14ac:dyDescent="0.35">
      <c r="E5" s="6" t="s">
        <v>7</v>
      </c>
      <c r="F5" s="6"/>
      <c r="G5" s="2">
        <v>12319484.400761317</v>
      </c>
      <c r="H5" s="4">
        <f>G5/G4</f>
        <v>0.82374160334364344</v>
      </c>
      <c r="I5">
        <v>372933</v>
      </c>
      <c r="J5" s="4">
        <f>I5/I4</f>
        <v>0.13690844832833388</v>
      </c>
      <c r="K5" s="2">
        <v>34603841.931743994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11647878.637027718</v>
      </c>
      <c r="H7" s="4">
        <f>G7/G5</f>
        <v>0.94548426363589566</v>
      </c>
      <c r="I7">
        <v>351021</v>
      </c>
      <c r="J7" s="4">
        <f>I7/I5</f>
        <v>0.94124413768693038</v>
      </c>
      <c r="K7" s="2">
        <v>34261560.338386469</v>
      </c>
    </row>
    <row r="8" spans="1:11" x14ac:dyDescent="0.35">
      <c r="F8" t="s">
        <v>10</v>
      </c>
      <c r="G8" s="2">
        <f>G5-G7</f>
        <v>671605.76373359933</v>
      </c>
      <c r="H8" s="4">
        <f>1-H7</f>
        <v>5.4515736364104339E-2</v>
      </c>
      <c r="I8">
        <f>I5-I7</f>
        <v>21912</v>
      </c>
      <c r="J8" s="4">
        <f>1-J7</f>
        <v>5.8755862313069618E-2</v>
      </c>
      <c r="K8" s="2">
        <f>K5-K7</f>
        <v>342281.59335752577</v>
      </c>
    </row>
    <row r="9" spans="1:11" x14ac:dyDescent="0.35">
      <c r="E9" s="6" t="s">
        <v>11</v>
      </c>
      <c r="F9" s="6"/>
      <c r="G9" s="2">
        <v>2504847.6777656758</v>
      </c>
      <c r="H9" s="4">
        <f>1-H5-H10</f>
        <v>0.16748649335412036</v>
      </c>
      <c r="I9">
        <v>1677374</v>
      </c>
      <c r="J9" s="4">
        <f>1-J5-J10</f>
        <v>0.61578533303915373</v>
      </c>
      <c r="K9" s="2">
        <v>193436231.71032706</v>
      </c>
    </row>
    <row r="10" spans="1:11" x14ac:dyDescent="0.35">
      <c r="E10" s="6" t="s">
        <v>12</v>
      </c>
      <c r="F10" s="6"/>
      <c r="G10" s="2">
        <v>131188.37929059099</v>
      </c>
      <c r="H10" s="4">
        <f>G10/G4</f>
        <v>8.771903302236192E-3</v>
      </c>
      <c r="I10">
        <v>673652</v>
      </c>
      <c r="J10" s="4">
        <f>I10/I4</f>
        <v>0.24730621863251245</v>
      </c>
      <c r="K10" s="2">
        <v>1198237.1246437831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5300530.9441939676</v>
      </c>
      <c r="H13" s="5">
        <f>G13/G5</f>
        <v>0.43025590777698508</v>
      </c>
      <c r="I13" s="1">
        <f>I14+I15</f>
        <v>124371</v>
      </c>
      <c r="J13" s="5">
        <f>I13/I5</f>
        <v>0.3334942201414195</v>
      </c>
      <c r="K13" s="3">
        <f>K14+K15</f>
        <v>10451826.11929726</v>
      </c>
    </row>
    <row r="14" spans="1:11" x14ac:dyDescent="0.35">
      <c r="E14" s="6" t="s">
        <v>15</v>
      </c>
      <c r="F14" s="6"/>
      <c r="G14" s="2">
        <v>5282950.897432033</v>
      </c>
      <c r="H14" s="4">
        <f>G14/G7</f>
        <v>0.45355476838829129</v>
      </c>
      <c r="I14">
        <v>123818</v>
      </c>
      <c r="J14" s="4">
        <f>I14/I7</f>
        <v>0.35273673085086077</v>
      </c>
      <c r="K14" s="2">
        <v>10443757.30929726</v>
      </c>
    </row>
    <row r="15" spans="1:11" x14ac:dyDescent="0.35">
      <c r="E15" s="6" t="s">
        <v>16</v>
      </c>
      <c r="F15" s="6"/>
      <c r="G15" s="2">
        <v>17580.046761934998</v>
      </c>
      <c r="H15" s="4">
        <f>G15/G8</f>
        <v>2.6176140395525758E-2</v>
      </c>
      <c r="I15">
        <v>553</v>
      </c>
      <c r="J15" s="4">
        <f>I15/I8</f>
        <v>2.5237312887915298E-2</v>
      </c>
      <c r="K15" s="2">
        <v>8068.81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4619304.4248418966</v>
      </c>
      <c r="H18" s="4">
        <f>G18/G5</f>
        <v>0.37495923324164715</v>
      </c>
      <c r="I18">
        <v>116218</v>
      </c>
      <c r="J18" s="4">
        <f>I18/I5</f>
        <v>0.31163238436931029</v>
      </c>
      <c r="K18" s="2">
        <v>6932117.3808740778</v>
      </c>
    </row>
    <row r="19" spans="2:11" x14ac:dyDescent="0.35">
      <c r="E19" s="6" t="s">
        <v>20</v>
      </c>
      <c r="F19" s="6"/>
      <c r="G19" s="2">
        <v>1728576.616048767</v>
      </c>
      <c r="H19" s="4">
        <f>G19/G5</f>
        <v>0.14031241566748887</v>
      </c>
      <c r="I19">
        <v>39425</v>
      </c>
      <c r="J19" s="4">
        <f>I19/I5</f>
        <v>0.10571604014662152</v>
      </c>
      <c r="K19" s="2">
        <v>7565526.4686108055</v>
      </c>
    </row>
    <row r="20" spans="2:11" x14ac:dyDescent="0.35">
      <c r="E20" s="6" t="s">
        <v>21</v>
      </c>
      <c r="F20" s="6"/>
      <c r="G20" s="2">
        <v>5971603.3598706536</v>
      </c>
      <c r="H20" s="4">
        <f>1-H18-H19</f>
        <v>0.48472835109086398</v>
      </c>
      <c r="I20">
        <v>217252</v>
      </c>
      <c r="J20" s="4">
        <f>1-J18-J19</f>
        <v>0.58265157548406821</v>
      </c>
      <c r="K20" s="2">
        <v>20096852.770079143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392020.12222675199</v>
      </c>
      <c r="H22" s="4">
        <f>G22/G20</f>
        <v>6.5647381214421985E-2</v>
      </c>
      <c r="I22">
        <v>29627</v>
      </c>
      <c r="J22" s="4">
        <f>I22/I20</f>
        <v>0.13637158691289378</v>
      </c>
      <c r="K22" s="2">
        <v>8698789.8710283171</v>
      </c>
    </row>
    <row r="23" spans="2:11" x14ac:dyDescent="0.35">
      <c r="F23" t="s">
        <v>24</v>
      </c>
      <c r="G23" s="2">
        <f>G20-G22</f>
        <v>5579583.2376439013</v>
      </c>
      <c r="H23" s="4">
        <f>1-H22</f>
        <v>0.93435261878557796</v>
      </c>
      <c r="I23">
        <f>I20-I22</f>
        <v>187625</v>
      </c>
      <c r="J23" s="4">
        <f>1-J22</f>
        <v>0.86362841308710625</v>
      </c>
      <c r="K23" s="2">
        <f>K20-K22</f>
        <v>11398062.899050826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6290392.8847159287</v>
      </c>
      <c r="H26" s="4">
        <f>G26/G5</f>
        <v>0.51060520717305313</v>
      </c>
      <c r="I26">
        <v>182284</v>
      </c>
      <c r="J26" s="4">
        <f>I26/I5</f>
        <v>0.48878484875299316</v>
      </c>
      <c r="K26" s="2">
        <v>21194401.527440373</v>
      </c>
    </row>
    <row r="27" spans="2:11" x14ac:dyDescent="0.35">
      <c r="E27" s="6" t="s">
        <v>27</v>
      </c>
      <c r="F27" s="6"/>
      <c r="G27" s="2">
        <v>5995851.6409148574</v>
      </c>
      <c r="H27" s="4">
        <f>G27/G5</f>
        <v>0.48669663809504288</v>
      </c>
      <c r="I27">
        <v>189562</v>
      </c>
      <c r="J27" s="4">
        <f>I27/I5</f>
        <v>0.50830041857384567</v>
      </c>
      <c r="K27" s="2">
        <v>13408252.934615018</v>
      </c>
    </row>
    <row r="28" spans="2:11" x14ac:dyDescent="0.35">
      <c r="E28" s="6" t="s">
        <v>28</v>
      </c>
      <c r="F28" s="6"/>
      <c r="G28" s="2">
        <v>31025.214567299001</v>
      </c>
      <c r="H28" s="4">
        <f>G28/G5</f>
        <v>2.5183857991152381E-3</v>
      </c>
      <c r="I28">
        <v>1003</v>
      </c>
      <c r="J28" s="4">
        <f>I28/I5</f>
        <v>2.6894911418404916E-3</v>
      </c>
      <c r="K28" s="2">
        <v>134.77441854</v>
      </c>
    </row>
    <row r="29" spans="2:11" x14ac:dyDescent="0.35">
      <c r="E29" s="6" t="s">
        <v>29</v>
      </c>
      <c r="F29" s="6"/>
      <c r="G29" s="2">
        <v>2214.6605632330002</v>
      </c>
      <c r="H29" s="4">
        <f>G29/G5</f>
        <v>1.7976893278878934E-4</v>
      </c>
      <c r="I29">
        <v>74</v>
      </c>
      <c r="J29" s="4">
        <f>I29/I5</f>
        <v>1.9842706330627753E-4</v>
      </c>
      <c r="K29" s="2">
        <v>1052.6952700659999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10194192.81828705</v>
      </c>
    </row>
    <row r="3" spans="1:2" x14ac:dyDescent="0.35">
      <c r="A3" t="s">
        <v>32</v>
      </c>
      <c r="B3">
        <f>'NEWT - EU'!$G$8</f>
        <v>328830.04850155301</v>
      </c>
    </row>
    <row r="4" spans="1:2" x14ac:dyDescent="0.35">
      <c r="A4" t="s">
        <v>33</v>
      </c>
      <c r="B4">
        <f>'NEWT - EU'!$G$9</f>
        <v>409799.61003422301</v>
      </c>
    </row>
    <row r="5" spans="1:2" x14ac:dyDescent="0.35">
      <c r="A5" t="s">
        <v>34</v>
      </c>
      <c r="B5">
        <f>'NEWT - EU'!$G$10</f>
        <v>292.55818485899999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300631</v>
      </c>
    </row>
    <row r="16" spans="1:2" x14ac:dyDescent="0.35">
      <c r="A16" t="s">
        <v>32</v>
      </c>
      <c r="B16">
        <f>'NEWT - EU'!$I$8</f>
        <v>11939</v>
      </c>
    </row>
    <row r="17" spans="1:2" x14ac:dyDescent="0.35">
      <c r="A17" t="s">
        <v>33</v>
      </c>
      <c r="B17">
        <f>'NEWT - EU'!$I$9</f>
        <v>842749</v>
      </c>
    </row>
    <row r="18" spans="1:2" x14ac:dyDescent="0.35">
      <c r="A18" t="s">
        <v>34</v>
      </c>
      <c r="B18">
        <f>'NEWT - EU'!$I$10</f>
        <v>2867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4329516.1399357356</v>
      </c>
    </row>
    <row r="28" spans="1:2" x14ac:dyDescent="0.35">
      <c r="A28" t="s">
        <v>37</v>
      </c>
      <c r="B28">
        <f>'NEWT - EU'!$G$19</f>
        <v>1515773.2042842631</v>
      </c>
    </row>
    <row r="29" spans="1:2" x14ac:dyDescent="0.35">
      <c r="A29" t="s">
        <v>38</v>
      </c>
      <c r="B29">
        <f>'NEWT - EU'!$G$22</f>
        <v>75471.999392254002</v>
      </c>
    </row>
    <row r="30" spans="1:2" x14ac:dyDescent="0.35">
      <c r="A30" t="s">
        <v>39</v>
      </c>
      <c r="B30">
        <f>'NEWT - EU'!$G$23</f>
        <v>4602261.5231763506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4527896.4610052649</v>
      </c>
    </row>
    <row r="41" spans="1:2" x14ac:dyDescent="0.35">
      <c r="A41" t="s">
        <v>42</v>
      </c>
      <c r="B41">
        <f>'NEWT - EU'!$G$27</f>
        <v>5991540.9473609738</v>
      </c>
    </row>
    <row r="42" spans="1:2" x14ac:dyDescent="0.35">
      <c r="A42" t="s">
        <v>43</v>
      </c>
      <c r="B42">
        <f>'NEWT - EU'!$G$28</f>
        <v>3474.9590746379999</v>
      </c>
    </row>
    <row r="43" spans="1:2" x14ac:dyDescent="0.35">
      <c r="A43" t="s">
        <v>44</v>
      </c>
      <c r="B43">
        <f>'NEWT - EU'!$G$29</f>
        <v>110.499347727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2025-12-31T10:52:02Z</dcterms:created>
  <dcterms:modified xsi:type="dcterms:W3CDTF">2025-12-31T10:52:02Z</dcterms:modified>
</cp:coreProperties>
</file>