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45F17C9-2DAF-4C59-92B1-3B62CC2B5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J20" i="5" s="1"/>
  <c r="H19" i="5"/>
  <c r="H20" i="5" s="1"/>
  <c r="J18" i="5"/>
  <c r="H18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H20" i="2"/>
  <c r="J19" i="2"/>
  <c r="J20" i="2" s="1"/>
  <c r="H19" i="2"/>
  <c r="J18" i="2"/>
  <c r="H18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<sst xmlns="http://schemas.openxmlformats.org/spreadsheetml/2006/main" count="82" uniqueCount="45">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</sst>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16810306.047050912</c:v>
                </c:pt>
                <c:pt idx="1">
                  <c:v>623662.07654029131</c:v>
                </c:pt>
                <c:pt idx="2">
                  <c:v>619055.56028897397</c:v>
                </c:pt>
                <c:pt idx="3">
                  <c:v>717.91805250699997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1B-4606-81EC-A9EE8631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477113</c:v>
                </c:pt>
                <c:pt idx="1">
                  <c:v>21820</c:v>
                </c:pt>
                <c:pt idx="2">
                  <c:v>1337545</c:v>
                </c:pt>
                <c:pt idx="3">
                  <c:v>4392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7F4-41DC-9EBB-05B2804C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7948735.5365812406</c:v>
                </c:pt>
                <c:pt idx="1">
                  <c:v>2975247.5485589071</c:v>
                </c:pt>
                <c:pt idx="2">
                  <c:v>190137.79556458199</c:v>
                </c:pt>
                <c:pt idx="3">
                  <c:v>6319847.2428864753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C4-42A2-9D94-91ECDAE6E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8281156.2344495421</c:v>
                </c:pt>
                <c:pt idx="1">
                  <c:v>9141511.8202652</c:v>
                </c:pt>
                <c:pt idx="2">
                  <c:v>11082.14866592</c:v>
                </c:pt>
                <c:pt idx="3">
                  <c:v>217.92021054200001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F8-41E1-8B54-85A23D283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18053741.60193269</v>
      </c>
      <c r="H4" s="5"/>
      <c r="I4" s="1">
        <v>1840870</v>
      </c>
      <c r="J4" s="5"/>
      <c r="K4" s="3">
        <v>95267075.05154945</v>
      </c>
    </row>
    <row r="5" spans="1:11" x14ac:dyDescent="0.25">
      <c r="E5" s="6" t="s">
        <v>7</v>
      </c>
      <c r="F5" s="6"/>
      <c r="G5" s="2">
        <v>17433968.123591203</v>
      </c>
      <c r="H5" s="4">
        <f>G5/G4</f>
        <v>0.96567063537260678</v>
      </c>
      <c r="I5">
        <v>498933</v>
      </c>
      <c r="J5" s="4">
        <f>I5/I4</f>
        <v>0.27103108856138675</v>
      </c>
      <c r="K5" s="2">
        <v>658474.19927139895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16810306.047050912</v>
      </c>
      <c r="H7" s="4">
        <f>G7/G5</f>
        <v>0.96422718728638901</v>
      </c>
      <c r="I7">
        <v>477113</v>
      </c>
      <c r="J7" s="4">
        <f>I7/I5</f>
        <v>0.95626667308035351</v>
      </c>
      <c r="K7" s="2">
        <v>634910.50464343303</v>
      </c>
    </row>
    <row r="8" spans="1:11" x14ac:dyDescent="0.25">
      <c r="F8" t="s">
        <v>10</v>
      </c>
      <c r="G8" s="2">
        <f>G5-G7</f>
        <v>623662.07654029131</v>
      </c>
      <c r="H8" s="4">
        <f>1-H7</f>
        <v>3.5772812713610991E-2</v>
      </c>
      <c r="I8">
        <f>I5-I7</f>
        <v>21820</v>
      </c>
      <c r="J8" s="4">
        <f>1-J7</f>
        <v>4.3733326919646487E-2</v>
      </c>
      <c r="K8" s="2">
        <f>K5-K7</f>
        <v>23563.694627965917</v>
      </c>
    </row>
    <row r="9" spans="1:11" x14ac:dyDescent="0.25">
      <c r="E9" s="6" t="s">
        <v>11</v>
      </c>
      <c r="F9" s="6"/>
      <c r="G9" s="2">
        <v>619055.56028897397</v>
      </c>
      <c r="H9" s="4">
        <f>1-H5-H10</f>
        <v>3.4289599017120496E-2</v>
      </c>
      <c r="I9">
        <v>1337545</v>
      </c>
      <c r="J9" s="4">
        <f>1-J5-J10</f>
        <v>0.72658308299879948</v>
      </c>
      <c r="K9" s="2">
        <v>94602055.006048247</v>
      </c>
    </row>
    <row r="10" spans="1:11" x14ac:dyDescent="0.25">
      <c r="E10" s="6" t="s">
        <v>12</v>
      </c>
      <c r="F10" s="6"/>
      <c r="G10" s="2">
        <v>717.91805250699997</v>
      </c>
      <c r="H10" s="4">
        <f>G10/G4</f>
        <v>3.9765610272728473E-5</v>
      </c>
      <c r="I10">
        <v>4392</v>
      </c>
      <c r="J10" s="4">
        <f>I10/I4</f>
        <v>2.3858284398137839E-3</v>
      </c>
      <c r="K10" s="2">
        <v>6545.8462298329996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9590526.8155446779</v>
      </c>
      <c r="H13" s="5">
        <f>G13/G5</f>
        <v>0.55010579046356178</v>
      </c>
      <c r="I13" s="1">
        <f>I14+I15</f>
        <v>291606</v>
      </c>
      <c r="J13" s="5">
        <f>I13/I5</f>
        <v>0.58445923600964456</v>
      </c>
      <c r="K13" s="3">
        <f>K14+K15</f>
        <v>-90374.702167526004</v>
      </c>
    </row>
    <row r="14" spans="1:11" x14ac:dyDescent="0.25">
      <c r="E14" s="6" t="s">
        <v>15</v>
      </c>
      <c r="F14" s="6"/>
      <c r="G14" s="2">
        <v>9549768.4219599627</v>
      </c>
      <c r="H14" s="4">
        <f>G14/G7</f>
        <v>0.56809009873055283</v>
      </c>
      <c r="I14">
        <v>290893</v>
      </c>
      <c r="J14" s="4">
        <f>I14/I7</f>
        <v>0.60969413954346241</v>
      </c>
      <c r="K14" s="2">
        <v>-102475.162167526</v>
      </c>
    </row>
    <row r="15" spans="1:11" x14ac:dyDescent="0.25">
      <c r="E15" s="6" t="s">
        <v>16</v>
      </c>
      <c r="F15" s="6"/>
      <c r="G15" s="2">
        <v>40758.393584714999</v>
      </c>
      <c r="H15" s="4">
        <f>G15/G8</f>
        <v>6.5353330141249708E-2</v>
      </c>
      <c r="I15">
        <v>713</v>
      </c>
      <c r="J15" s="4">
        <f>I15/I8</f>
        <v>3.2676443629697523E-2</v>
      </c>
      <c r="K15" s="2">
        <v>12100.46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7948735.5365812406</v>
      </c>
      <c r="H18" s="4">
        <f>G18/G5</f>
        <v>0.4559338115242515</v>
      </c>
      <c r="I18">
        <v>264828</v>
      </c>
      <c r="J18" s="4">
        <f>I18/I5</f>
        <v>0.53078870309239923</v>
      </c>
      <c r="K18" s="2">
        <v>-54550.946659114001</v>
      </c>
    </row>
    <row r="19" spans="2:11" x14ac:dyDescent="0.25">
      <c r="E19" s="6" t="s">
        <v>20</v>
      </c>
      <c r="F19" s="6"/>
      <c r="G19" s="2">
        <v>2975247.5485589071</v>
      </c>
      <c r="H19" s="4">
        <f>G19/G5</f>
        <v>0.17065808125075541</v>
      </c>
      <c r="I19">
        <v>48479</v>
      </c>
      <c r="J19" s="4">
        <f>I19/I5</f>
        <v>9.7165350858732541E-2</v>
      </c>
      <c r="K19" s="2">
        <v>5010.4623245370003</v>
      </c>
    </row>
    <row r="20" spans="2:11" x14ac:dyDescent="0.25">
      <c r="E20" s="6" t="s">
        <v>21</v>
      </c>
      <c r="F20" s="6"/>
      <c r="G20" s="2">
        <v>6509985.0384510569</v>
      </c>
      <c r="H20" s="4">
        <f>1-H18-H19</f>
        <v>0.37340810722499307</v>
      </c>
      <c r="I20">
        <v>185626</v>
      </c>
      <c r="J20" s="4">
        <f>1-J18-J19</f>
        <v>0.3720459460488682</v>
      </c>
      <c r="K20" s="2">
        <v>708014.68360597605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190137.79556458199</v>
      </c>
      <c r="H22" s="4">
        <f>G22/G20</f>
        <v>2.9207101773896262E-2</v>
      </c>
      <c r="I22">
        <v>15050</v>
      </c>
      <c r="J22" s="4">
        <f>I22/I20</f>
        <v>8.1077004298966734E-2</v>
      </c>
      <c r="K22" s="2">
        <v>77521.707446392</v>
      </c>
    </row>
    <row r="23" spans="2:11" x14ac:dyDescent="0.25">
      <c r="F23" t="s">
        <v>24</v>
      </c>
      <c r="G23" s="2">
        <f>G20-G22</f>
        <v>6319847.2428864753</v>
      </c>
      <c r="H23" s="4">
        <f>1-H22</f>
        <v>0.97079289822610371</v>
      </c>
      <c r="I23">
        <f>I20-I22</f>
        <v>170576</v>
      </c>
      <c r="J23" s="4">
        <f>1-J22</f>
        <v>0.91892299570103331</v>
      </c>
      <c r="K23" s="2">
        <f>K20-K22</f>
        <v>630492.97615958401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8281156.2344495421</v>
      </c>
      <c r="H26" s="4">
        <f>G26/G5</f>
        <v>0.475001226097442</v>
      </c>
      <c r="I26">
        <v>253859</v>
      </c>
      <c r="J26" s="4">
        <f>I26/I5</f>
        <v>0.50880378728205988</v>
      </c>
      <c r="K26" s="2">
        <v>48112.432269946999</v>
      </c>
    </row>
    <row r="27" spans="2:11" x14ac:dyDescent="0.25">
      <c r="E27" s="6" t="s">
        <v>27</v>
      </c>
      <c r="F27" s="6"/>
      <c r="G27" s="2">
        <v>9141511.8202652</v>
      </c>
      <c r="H27" s="4">
        <f>G27/G5</f>
        <v>0.52435060999653538</v>
      </c>
      <c r="I27">
        <v>244221</v>
      </c>
      <c r="J27" s="4">
        <f>I27/I5</f>
        <v>0.48948656432827653</v>
      </c>
      <c r="K27" s="2">
        <v>610361.76700145204</v>
      </c>
    </row>
    <row r="28" spans="2:11" x14ac:dyDescent="0.25">
      <c r="E28" s="6" t="s">
        <v>28</v>
      </c>
      <c r="F28" s="6"/>
      <c r="G28" s="2">
        <v>11082.14866592</v>
      </c>
      <c r="H28" s="4">
        <f>G28/G5</f>
        <v>6.356641578874931E-4</v>
      </c>
      <c r="I28">
        <v>846</v>
      </c>
      <c r="J28" s="4">
        <f>I28/I5</f>
        <v>1.695618449771813E-3</v>
      </c>
      <c r="K28" s="2">
        <v>0</v>
      </c>
    </row>
    <row r="29" spans="2:11" x14ac:dyDescent="0.25">
      <c r="E29" s="6" t="s">
        <v>29</v>
      </c>
      <c r="F29" s="6"/>
      <c r="G29" s="2">
        <v>217.92021054200001</v>
      </c>
      <c r="H29" s="4">
        <f>G29/G5</f>
        <v>1.2499748135200265E-5</v>
      </c>
      <c r="I29">
        <v>7</v>
      </c>
      <c r="J29" s="4">
        <f>I29/I5</f>
        <v>1.4029939891728949E-5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17340623.979865689</v>
      </c>
      <c r="H4" s="5"/>
      <c r="I4" s="1">
        <v>3073798</v>
      </c>
      <c r="J4" s="5"/>
      <c r="K4" s="3">
        <v>236304317.42634833</v>
      </c>
    </row>
    <row r="5" spans="1:11" x14ac:dyDescent="0.25">
      <c r="E5" s="6" t="s">
        <v>7</v>
      </c>
      <c r="F5" s="6"/>
      <c r="G5" s="2">
        <v>14441935.202768901</v>
      </c>
      <c r="H5" s="4">
        <f>G5/G4</f>
        <v>0.83283826577045472</v>
      </c>
      <c r="I5">
        <v>442255</v>
      </c>
      <c r="J5" s="4">
        <f>I5/I4</f>
        <v>0.14387900571215154</v>
      </c>
      <c r="K5" s="2">
        <v>12494216.714053975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13715330.451299887</v>
      </c>
      <c r="H7" s="4">
        <f>G7/G5</f>
        <v>0.94968785406752798</v>
      </c>
      <c r="I7">
        <v>417905</v>
      </c>
      <c r="J7" s="4">
        <f>I7/I5</f>
        <v>0.94494126691614566</v>
      </c>
      <c r="K7" s="2">
        <v>11974001.769138502</v>
      </c>
    </row>
    <row r="8" spans="1:11" x14ac:dyDescent="0.25">
      <c r="F8" t="s">
        <v>10</v>
      </c>
      <c r="G8" s="2">
        <f>G5-G7</f>
        <v>726604.75146901421</v>
      </c>
      <c r="H8" s="4">
        <f>1-H7</f>
        <v>5.0312145932472019E-2</v>
      </c>
      <c r="I8">
        <f>I5-I7</f>
        <v>24350</v>
      </c>
      <c r="J8" s="4">
        <f>1-J7</f>
        <v>5.5058733083854339E-2</v>
      </c>
      <c r="K8" s="2">
        <f>K5-K7</f>
        <v>520214.94491547346</v>
      </c>
    </row>
    <row r="9" spans="1:11" x14ac:dyDescent="0.25">
      <c r="E9" s="6" t="s">
        <v>11</v>
      </c>
      <c r="F9" s="6"/>
      <c r="G9" s="2">
        <v>2755874.334986493</v>
      </c>
      <c r="H9" s="4">
        <f>1-H5-H10</f>
        <v>0.1589259035999141</v>
      </c>
      <c r="I9">
        <v>1898470</v>
      </c>
      <c r="J9" s="4">
        <f>1-J5-J10</f>
        <v>0.61763004595617543</v>
      </c>
      <c r="K9" s="2">
        <v>222506659.23199528</v>
      </c>
    </row>
    <row r="10" spans="1:11" x14ac:dyDescent="0.25">
      <c r="E10" s="6" t="s">
        <v>12</v>
      </c>
      <c r="F10" s="6"/>
      <c r="G10" s="2">
        <v>142814.442110295</v>
      </c>
      <c r="H10" s="4">
        <f>G10/G4</f>
        <v>8.2358306296311922E-3</v>
      </c>
      <c r="I10">
        <v>733073</v>
      </c>
      <c r="J10" s="4">
        <f>I10/I4</f>
        <v>0.23849094833167306</v>
      </c>
      <c r="K10" s="2">
        <v>1303441.480299047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6955791.885913847</v>
      </c>
      <c r="H13" s="5">
        <f>G13/G5</f>
        <v>0.48163849153541677</v>
      </c>
      <c r="I13" s="1">
        <f>I14+I15</f>
        <v>183500</v>
      </c>
      <c r="J13" s="5">
        <f>I13/I5</f>
        <v>0.41491899469762922</v>
      </c>
      <c r="K13" s="3">
        <f>K14+K15</f>
        <v>3219026.8209535438</v>
      </c>
    </row>
    <row r="14" spans="1:11" x14ac:dyDescent="0.25">
      <c r="E14" s="6" t="s">
        <v>15</v>
      </c>
      <c r="F14" s="6"/>
      <c r="G14" s="2">
        <v>6928476.5213033166</v>
      </c>
      <c r="H14" s="4">
        <f>G14/G7</f>
        <v>0.5051629303358609</v>
      </c>
      <c r="I14">
        <v>183046</v>
      </c>
      <c r="J14" s="4">
        <f>I14/I7</f>
        <v>0.43800863832689246</v>
      </c>
      <c r="K14" s="2">
        <v>3166327.1053271499</v>
      </c>
    </row>
    <row r="15" spans="1:11" x14ac:dyDescent="0.25">
      <c r="E15" s="6" t="s">
        <v>16</v>
      </c>
      <c r="F15" s="6"/>
      <c r="G15" s="2">
        <v>27315.364610529999</v>
      </c>
      <c r="H15" s="4">
        <f>G15/G8</f>
        <v>3.7593154401075857E-2</v>
      </c>
      <c r="I15">
        <v>454</v>
      </c>
      <c r="J15" s="4">
        <f>I15/I8</f>
        <v>1.8644763860369611E-2</v>
      </c>
      <c r="K15" s="2">
        <v>52699.715626393998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6189742.6179268882</v>
      </c>
      <c r="H18" s="4">
        <f>G18/G5</f>
        <v>0.42859509691887765</v>
      </c>
      <c r="I18">
        <v>175997</v>
      </c>
      <c r="J18" s="4">
        <f>I18/I5</f>
        <v>0.39795366926320785</v>
      </c>
      <c r="K18" s="2">
        <v>2227833.8643609989</v>
      </c>
    </row>
    <row r="19" spans="2:11" x14ac:dyDescent="0.25">
      <c r="E19" s="6" t="s">
        <v>20</v>
      </c>
      <c r="F19" s="6"/>
      <c r="G19" s="2">
        <v>2179903.944189162</v>
      </c>
      <c r="H19" s="4">
        <f>G19/G5</f>
        <v>0.15094264816886982</v>
      </c>
      <c r="I19">
        <v>53158</v>
      </c>
      <c r="J19" s="4">
        <f>I19/I5</f>
        <v>0.1201976235429786</v>
      </c>
      <c r="K19" s="2">
        <v>2960500.7269203509</v>
      </c>
    </row>
    <row r="20" spans="2:11" x14ac:dyDescent="0.25">
      <c r="E20" s="6" t="s">
        <v>21</v>
      </c>
      <c r="F20" s="6"/>
      <c r="G20" s="2">
        <v>6072187.2954628523</v>
      </c>
      <c r="H20" s="4">
        <f>1-H18-H19</f>
        <v>0.42046225491225253</v>
      </c>
      <c r="I20">
        <v>213060</v>
      </c>
      <c r="J20" s="4">
        <f>1-J18-J19</f>
        <v>0.48184870719381356</v>
      </c>
      <c r="K20" s="2">
        <v>7257313.1061293175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474622.38497420202</v>
      </c>
      <c r="H22" s="4">
        <f>G22/G20</f>
        <v>7.8163330918471607E-2</v>
      </c>
      <c r="I22">
        <v>33345</v>
      </c>
      <c r="J22" s="4">
        <f>I22/I20</f>
        <v>0.15650520980005633</v>
      </c>
      <c r="K22" s="2">
        <v>3288283.4343380402</v>
      </c>
    </row>
    <row r="23" spans="2:11" x14ac:dyDescent="0.25">
      <c r="F23" t="s">
        <v>24</v>
      </c>
      <c r="G23" s="2">
        <f>G20-G22</f>
        <v>5597564.9104886502</v>
      </c>
      <c r="H23" s="4">
        <f>1-H22</f>
        <v>0.92183666908152839</v>
      </c>
      <c r="I23">
        <f>I20-I22</f>
        <v>179715</v>
      </c>
      <c r="J23" s="4">
        <f>1-J22</f>
        <v>0.84349479019994367</v>
      </c>
      <c r="K23" s="2">
        <f>K20-K22</f>
        <v>3969029.6717912774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7899016.6992350956</v>
      </c>
      <c r="H26" s="4">
        <f>G26/G5</f>
        <v>0.54695001662385556</v>
      </c>
      <c r="I26">
        <v>234466</v>
      </c>
      <c r="J26" s="4">
        <f>I26/I5</f>
        <v>0.53016020169359301</v>
      </c>
      <c r="K26" s="2">
        <v>3511359.632178708</v>
      </c>
    </row>
    <row r="27" spans="2:11" x14ac:dyDescent="0.25">
      <c r="E27" s="6" t="s">
        <v>27</v>
      </c>
      <c r="F27" s="6"/>
      <c r="G27" s="2">
        <v>6504126.2476411751</v>
      </c>
      <c r="H27" s="4">
        <f>G27/G5</f>
        <v>0.45036389904271013</v>
      </c>
      <c r="I27">
        <v>206421</v>
      </c>
      <c r="J27" s="4">
        <f>I27/I5</f>
        <v>0.46674656024239408</v>
      </c>
      <c r="K27" s="2">
        <v>8981287.8781247828</v>
      </c>
    </row>
    <row r="28" spans="2:11" x14ac:dyDescent="0.25">
      <c r="E28" s="6" t="s">
        <v>28</v>
      </c>
      <c r="F28" s="6"/>
      <c r="G28" s="2">
        <v>35540.155775125997</v>
      </c>
      <c r="H28" s="4">
        <f>G28/G5</f>
        <v>2.4608998223667427E-3</v>
      </c>
      <c r="I28">
        <v>1258</v>
      </c>
      <c r="J28" s="4">
        <f>I28/I5</f>
        <v>2.8445127810878337E-3</v>
      </c>
      <c r="K28" s="2">
        <v>100.49534317299999</v>
      </c>
    </row>
    <row r="29" spans="2:11" x14ac:dyDescent="0.25">
      <c r="E29" s="6" t="s">
        <v>29</v>
      </c>
      <c r="F29" s="6"/>
      <c r="G29" s="2">
        <v>3252.1001175050001</v>
      </c>
      <c r="H29" s="4">
        <f>G29/G5</f>
        <v>2.2518451106756705E-4</v>
      </c>
      <c r="I29">
        <v>101</v>
      </c>
      <c r="J29" s="4">
        <f>I29/I5</f>
        <v>2.2837503250387219E-4</v>
      </c>
      <c r="K29" s="2">
        <v>1468.708407313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16810306.047050912</v>
      </c>
    </row>
    <row r="3" spans="1:2" x14ac:dyDescent="0.25">
      <c r="A3" t="s">
        <v>32</v>
      </c>
      <c r="B3">
        <f>'NEWT - EU'!$G$8</f>
        <v>623662.07654029131</v>
      </c>
    </row>
    <row r="4" spans="1:2" x14ac:dyDescent="0.25">
      <c r="A4" t="s">
        <v>33</v>
      </c>
      <c r="B4">
        <f>'NEWT - EU'!$G$9</f>
        <v>619055.56028897397</v>
      </c>
    </row>
    <row r="5" spans="1:2" x14ac:dyDescent="0.25">
      <c r="A5" t="s">
        <v>34</v>
      </c>
      <c r="B5">
        <f>'NEWT - EU'!$G$10</f>
        <v>717.91805250699997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477113</v>
      </c>
    </row>
    <row r="16" spans="1:2" x14ac:dyDescent="0.25">
      <c r="A16" t="s">
        <v>32</v>
      </c>
      <c r="B16">
        <f>'NEWT - EU'!$I$8</f>
        <v>21820</v>
      </c>
    </row>
    <row r="17" spans="1:2" x14ac:dyDescent="0.25">
      <c r="A17" t="s">
        <v>33</v>
      </c>
      <c r="B17">
        <f>'NEWT - EU'!$I$9</f>
        <v>1337545</v>
      </c>
    </row>
    <row r="18" spans="1:2" x14ac:dyDescent="0.25">
      <c r="A18" t="s">
        <v>34</v>
      </c>
      <c r="B18">
        <f>'NEWT - EU'!$I$10</f>
        <v>4392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7948735.5365812406</v>
      </c>
    </row>
    <row r="28" spans="1:2" x14ac:dyDescent="0.25">
      <c r="A28" t="s">
        <v>37</v>
      </c>
      <c r="B28">
        <f>'NEWT - EU'!$G$19</f>
        <v>2975247.5485589071</v>
      </c>
    </row>
    <row r="29" spans="1:2" x14ac:dyDescent="0.25">
      <c r="A29" t="s">
        <v>38</v>
      </c>
      <c r="B29">
        <f>'NEWT - EU'!$G$22</f>
        <v>190137.79556458199</v>
      </c>
    </row>
    <row r="30" spans="1:2" x14ac:dyDescent="0.25">
      <c r="A30" t="s">
        <v>39</v>
      </c>
      <c r="B30">
        <f>'NEWT - EU'!$G$23</f>
        <v>6319847.2428864753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8281156.2344495421</v>
      </c>
    </row>
    <row r="41" spans="1:2" x14ac:dyDescent="0.25">
      <c r="A41" t="s">
        <v>42</v>
      </c>
      <c r="B41">
        <f>'NEWT - EU'!$G$27</f>
        <v>9141511.8202652</v>
      </c>
    </row>
    <row r="42" spans="1:2" x14ac:dyDescent="0.25">
      <c r="A42" t="s">
        <v>43</v>
      </c>
      <c r="B42">
        <f>'NEWT - EU'!$G$28</f>
        <v>11082.14866592</v>
      </c>
    </row>
    <row r="43" spans="1:2" x14ac:dyDescent="0.25">
      <c r="A43" t="s">
        <v>44</v>
      </c>
      <c r="B43">
        <f>'NEWT - EU'!$G$29</f>
        <v>217.92021054200001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2026-04-28T13:51:07Z</dcterms:created>
  <dcterms:modified xsi:type="dcterms:W3CDTF">2026-04-28T13:51:07Z</dcterms:modified>
</cp:coreProperties>
</file>