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7AED9670-8814-4AE0-A9FA-CEEB53CAF5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B30" i="3" s="1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H13" i="2"/>
  <c r="G13" i="2"/>
  <c r="J10" i="2"/>
  <c r="H10" i="2"/>
  <c r="J9" i="2"/>
  <c r="H9" i="2"/>
  <c r="K8" i="2"/>
  <c r="J8" i="2"/>
  <c r="I8" i="2"/>
  <c r="B16" i="3" s="1"/>
  <c r="H8" i="2"/>
  <c r="G8" i="2"/>
  <c r="B3" i="3" s="1"/>
  <c r="J7" i="2"/>
  <c r="H7" i="2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<sst xmlns="http://schemas.openxmlformats.org/spreadsheetml/2006/main" count="82" uniqueCount="45">
  <si>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21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</si>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</sst>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17443353.942371979</c:v>
                </c:pt>
                <c:pt idx="1">
                  <c:v>530320.65661906078</c:v>
                </c:pt>
                <c:pt idx="2">
                  <c:v>522099.05963953299</c:v>
                </c:pt>
                <c:pt idx="3">
                  <c:v>361.22714090300002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9DC-4044-B495-569D4BCC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497290</c:v>
                </c:pt>
                <c:pt idx="1">
                  <c:v>21340</c:v>
                </c:pt>
                <c:pt idx="2">
                  <c:v>1290452</c:v>
                </c:pt>
                <c:pt idx="3">
                  <c:v>3191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85E-4B23-993B-345E510E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8688537.3699139636</c:v>
                </c:pt>
                <c:pt idx="1">
                  <c:v>2909516.9282777761</c:v>
                </c:pt>
                <c:pt idx="2">
                  <c:v>174075.908847946</c:v>
                </c:pt>
                <c:pt idx="3">
                  <c:v>6201544.3919513542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3FF-48FA-A81E-E9558EC6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8863438.6474996172</c:v>
                </c:pt>
                <c:pt idx="1">
                  <c:v>9096928.6187727302</c:v>
                </c:pt>
                <c:pt idx="2">
                  <c:v>13307.332718690999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B0C-4E96-80FF-7A3830CCA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18496134.885771476</v>
      </c>
      <c r="H4" s="5"/>
      <c r="I4" s="1">
        <v>1812273</v>
      </c>
      <c r="J4" s="5"/>
      <c r="K4" s="3">
        <v>92603813.979359031</v>
      </c>
    </row>
    <row r="5" spans="1:11" x14ac:dyDescent="0.35">
      <c r="E5" s="6" t="s">
        <v>7</v>
      </c>
      <c r="F5" s="6"/>
      <c r="G5" s="2">
        <v>17973674.59899104</v>
      </c>
      <c r="H5" s="4">
        <f>G5/G4</f>
        <v>0.97175300191055869</v>
      </c>
      <c r="I5">
        <v>518630</v>
      </c>
      <c r="J5" s="4">
        <f>I5/I4</f>
        <v>0.28617653079861588</v>
      </c>
      <c r="K5" s="2">
        <v>592151.03355562198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17443353.942371979</v>
      </c>
      <c r="H7" s="4">
        <f>G7/G5</f>
        <v>0.97049458897799168</v>
      </c>
      <c r="I7">
        <v>497290</v>
      </c>
      <c r="J7" s="4">
        <f>I7/I5</f>
        <v>0.95885313229084324</v>
      </c>
      <c r="K7" s="2">
        <v>600130.84260943194</v>
      </c>
    </row>
    <row r="8" spans="1:11" x14ac:dyDescent="0.35">
      <c r="F8" t="s">
        <v>10</v>
      </c>
      <c r="G8" s="2">
        <f>G5-G7</f>
        <v>530320.65661906078</v>
      </c>
      <c r="H8" s="4">
        <f>1-H7</f>
        <v>2.9505411022008321E-2</v>
      </c>
      <c r="I8">
        <f>I5-I7</f>
        <v>21340</v>
      </c>
      <c r="J8" s="4">
        <f>1-J7</f>
        <v>4.1146867709156765E-2</v>
      </c>
      <c r="K8" s="2">
        <f>K5-K7</f>
        <v>-7979.8090538099641</v>
      </c>
    </row>
    <row r="9" spans="1:11" x14ac:dyDescent="0.35">
      <c r="E9" s="6" t="s">
        <v>11</v>
      </c>
      <c r="F9" s="6"/>
      <c r="G9" s="2">
        <v>522099.05963953299</v>
      </c>
      <c r="H9" s="4">
        <f>1-H5-H10</f>
        <v>2.8227468217760884E-2</v>
      </c>
      <c r="I9">
        <v>1290452</v>
      </c>
      <c r="J9" s="4">
        <f>1-J5-J10</f>
        <v>0.71206269695570146</v>
      </c>
      <c r="K9" s="2">
        <v>92009693.022973239</v>
      </c>
    </row>
    <row r="10" spans="1:11" x14ac:dyDescent="0.35">
      <c r="E10" s="6" t="s">
        <v>12</v>
      </c>
      <c r="F10" s="6"/>
      <c r="G10" s="2">
        <v>361.22714090300002</v>
      </c>
      <c r="H10" s="4">
        <f>G10/G4</f>
        <v>1.9529871680427745E-5</v>
      </c>
      <c r="I10">
        <v>3191</v>
      </c>
      <c r="J10" s="4">
        <f>I10/I4</f>
        <v>1.7607722456826316E-3</v>
      </c>
      <c r="K10" s="2">
        <v>1969.9228301630001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10115276.748506492</v>
      </c>
      <c r="H13" s="5">
        <f>G13/G5</f>
        <v>0.56278290189332336</v>
      </c>
      <c r="I13" s="1">
        <f>I14+I15</f>
        <v>308382</v>
      </c>
      <c r="J13" s="5">
        <f>I13/I5</f>
        <v>0.594608873377938</v>
      </c>
      <c r="K13" s="3">
        <f>K14+K15</f>
        <v>-40617.893480819999</v>
      </c>
    </row>
    <row r="14" spans="1:11" x14ac:dyDescent="0.35">
      <c r="E14" s="6" t="s">
        <v>15</v>
      </c>
      <c r="F14" s="6"/>
      <c r="G14" s="2">
        <v>10071673.068865459</v>
      </c>
      <c r="H14" s="4">
        <f>G14/G7</f>
        <v>0.57739314939887609</v>
      </c>
      <c r="I14">
        <v>306328</v>
      </c>
      <c r="J14" s="4">
        <f>I14/I7</f>
        <v>0.61599469122644734</v>
      </c>
      <c r="K14" s="2">
        <v>-48274.123480820002</v>
      </c>
    </row>
    <row r="15" spans="1:11" x14ac:dyDescent="0.35">
      <c r="E15" s="6" t="s">
        <v>16</v>
      </c>
      <c r="F15" s="6"/>
      <c r="G15" s="2">
        <v>43603.679641032002</v>
      </c>
      <c r="H15" s="4">
        <f>G15/G8</f>
        <v>8.2221348719503748E-2</v>
      </c>
      <c r="I15">
        <v>2054</v>
      </c>
      <c r="J15" s="4">
        <f>I15/I8</f>
        <v>9.6251171508903471E-2</v>
      </c>
      <c r="K15" s="2">
        <v>7656.23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8688537.3699139636</v>
      </c>
      <c r="H18" s="4">
        <f>G18/G5</f>
        <v>0.48340350895201467</v>
      </c>
      <c r="I18">
        <v>281437</v>
      </c>
      <c r="J18" s="4">
        <f>I18/I5</f>
        <v>0.54265468638528436</v>
      </c>
      <c r="K18" s="2">
        <v>-30335.984012575998</v>
      </c>
    </row>
    <row r="19" spans="2:11" x14ac:dyDescent="0.35">
      <c r="E19" s="6" t="s">
        <v>20</v>
      </c>
      <c r="F19" s="6"/>
      <c r="G19" s="2">
        <v>2909516.9282777761</v>
      </c>
      <c r="H19" s="4">
        <f>G19/G5</f>
        <v>0.16187657744961639</v>
      </c>
      <c r="I19">
        <v>51450</v>
      </c>
      <c r="J19" s="4">
        <f>I19/I5</f>
        <v>9.9203671210689695E-2</v>
      </c>
      <c r="K19" s="2">
        <v>6633.6076008589998</v>
      </c>
    </row>
    <row r="20" spans="2:11" x14ac:dyDescent="0.35">
      <c r="E20" s="6" t="s">
        <v>21</v>
      </c>
      <c r="F20" s="6"/>
      <c r="G20" s="2">
        <v>6375620.3007993</v>
      </c>
      <c r="H20" s="4">
        <f>1-H18-H19</f>
        <v>0.35471991359836896</v>
      </c>
      <c r="I20">
        <v>185743</v>
      </c>
      <c r="J20" s="4">
        <f>1-J18-J19</f>
        <v>0.35814164240402596</v>
      </c>
      <c r="K20" s="2">
        <v>615853.40996733902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174075.908847946</v>
      </c>
      <c r="H22" s="4">
        <f>G22/G20</f>
        <v>2.7303368242635531E-2</v>
      </c>
      <c r="I22">
        <v>13934</v>
      </c>
      <c r="J22" s="4">
        <f>I22/I20</f>
        <v>7.501763188922328E-2</v>
      </c>
      <c r="K22" s="2">
        <v>83423.624749052993</v>
      </c>
    </row>
    <row r="23" spans="2:11" x14ac:dyDescent="0.35">
      <c r="F23" t="s">
        <v>24</v>
      </c>
      <c r="G23" s="2">
        <f>G20-G22</f>
        <v>6201544.3919513542</v>
      </c>
      <c r="H23" s="4">
        <f>1-H22</f>
        <v>0.97269663175736443</v>
      </c>
      <c r="I23">
        <f>I20-I22</f>
        <v>171809</v>
      </c>
      <c r="J23" s="4">
        <f>1-J22</f>
        <v>0.92498236811077672</v>
      </c>
      <c r="K23" s="2">
        <f>K20-K22</f>
        <v>532429.78521828598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8863438.6474996172</v>
      </c>
      <c r="H26" s="4">
        <f>G26/G5</f>
        <v>0.49313447835520346</v>
      </c>
      <c r="I26">
        <v>271207</v>
      </c>
      <c r="J26" s="4">
        <f>I26/I5</f>
        <v>0.52292964155563693</v>
      </c>
      <c r="K26" s="2">
        <v>56586.670987764002</v>
      </c>
    </row>
    <row r="27" spans="2:11" x14ac:dyDescent="0.35">
      <c r="E27" s="6" t="s">
        <v>27</v>
      </c>
      <c r="F27" s="6"/>
      <c r="G27" s="2">
        <v>9096928.6187727302</v>
      </c>
      <c r="H27" s="4">
        <f>G27/G5</f>
        <v>0.50612514256174357</v>
      </c>
      <c r="I27">
        <v>246522</v>
      </c>
      <c r="J27" s="4">
        <f>I27/I5</f>
        <v>0.47533308910012917</v>
      </c>
      <c r="K27" s="2">
        <v>535564.36256785796</v>
      </c>
    </row>
    <row r="28" spans="2:11" x14ac:dyDescent="0.35">
      <c r="E28" s="6" t="s">
        <v>28</v>
      </c>
      <c r="F28" s="6"/>
      <c r="G28" s="2">
        <v>13307.332718690999</v>
      </c>
      <c r="H28" s="4">
        <f>G28/G5</f>
        <v>7.4037908305283392E-4</v>
      </c>
      <c r="I28">
        <v>901</v>
      </c>
      <c r="J28" s="4">
        <f>I28/I5</f>
        <v>1.7372693442338468E-3</v>
      </c>
      <c r="K28" s="2">
        <v>0</v>
      </c>
    </row>
    <row r="29" spans="2:11" x14ac:dyDescent="0.35">
      <c r="E29" s="6" t="s">
        <v>29</v>
      </c>
      <c r="F29" s="6"/>
      <c r="G29" s="2">
        <v>0</v>
      </c>
      <c r="H29" s="4">
        <f>G29/G5</f>
        <v>0</v>
      </c>
      <c r="I29">
        <v>0</v>
      </c>
      <c r="J29" s="4">
        <f>I29/I5</f>
        <v>0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18653066.19121173</v>
      </c>
      <c r="H4" s="5"/>
      <c r="I4" s="1">
        <v>3211534</v>
      </c>
      <c r="J4" s="5"/>
      <c r="K4" s="3">
        <v>248939663.35745347</v>
      </c>
    </row>
    <row r="5" spans="1:11" x14ac:dyDescent="0.35">
      <c r="E5" s="6" t="s">
        <v>7</v>
      </c>
      <c r="F5" s="6"/>
      <c r="G5" s="2">
        <v>15557561.044342164</v>
      </c>
      <c r="H5" s="4">
        <f>G5/G4</f>
        <v>0.83404845535111038</v>
      </c>
      <c r="I5">
        <v>483870</v>
      </c>
      <c r="J5" s="4">
        <f>I5/I4</f>
        <v>0.15066631709332673</v>
      </c>
      <c r="K5" s="2">
        <v>15748808.825553903</v>
      </c>
    </row>
    <row r="6" spans="1:11" x14ac:dyDescent="0.35">
      <c r="F6" t="s">
        <v>8</v>
      </c>
    </row>
    <row r="7" spans="1:11" x14ac:dyDescent="0.35">
      <c r="F7" t="s">
        <v>9</v>
      </c>
      <c r="G7" s="2">
        <v>14901531.672398148</v>
      </c>
      <c r="H7" s="4">
        <f>G7/G5</f>
        <v>0.95783211969574145</v>
      </c>
      <c r="I7">
        <v>459371</v>
      </c>
      <c r="J7" s="4">
        <f>I7/I5</f>
        <v>0.94936863207059752</v>
      </c>
      <c r="K7" s="2">
        <v>15101972.81176712</v>
      </c>
    </row>
    <row r="8" spans="1:11" x14ac:dyDescent="0.35">
      <c r="F8" t="s">
        <v>10</v>
      </c>
      <c r="G8" s="2">
        <f>G5-G7</f>
        <v>656029.37194401585</v>
      </c>
      <c r="H8" s="4">
        <f>1-H7</f>
        <v>4.2167880304258554E-2</v>
      </c>
      <c r="I8">
        <f>I5-I7</f>
        <v>24499</v>
      </c>
      <c r="J8" s="4">
        <f>1-J7</f>
        <v>5.0631367929402482E-2</v>
      </c>
      <c r="K8" s="2">
        <f>K5-K7</f>
        <v>646836.01378678344</v>
      </c>
    </row>
    <row r="9" spans="1:11" x14ac:dyDescent="0.35">
      <c r="E9" s="6" t="s">
        <v>11</v>
      </c>
      <c r="F9" s="6"/>
      <c r="G9" s="2">
        <v>2929615.751818392</v>
      </c>
      <c r="H9" s="4">
        <f>1-H5-H10</f>
        <v>0.15705813305903885</v>
      </c>
      <c r="I9">
        <v>1938133</v>
      </c>
      <c r="J9" s="4">
        <f>1-J5-J10</f>
        <v>0.60349135335325743</v>
      </c>
      <c r="K9" s="2">
        <v>231779003.05223498</v>
      </c>
    </row>
    <row r="10" spans="1:11" x14ac:dyDescent="0.35">
      <c r="E10" s="6" t="s">
        <v>12</v>
      </c>
      <c r="F10" s="6"/>
      <c r="G10" s="2">
        <v>165889.39505117599</v>
      </c>
      <c r="H10" s="4">
        <f>G10/G4</f>
        <v>8.893411589850771E-3</v>
      </c>
      <c r="I10">
        <v>789531</v>
      </c>
      <c r="J10" s="4">
        <f>I10/I4</f>
        <v>0.24584232955341589</v>
      </c>
      <c r="K10" s="2">
        <v>1411851.47966457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7879441.2583180582</v>
      </c>
      <c r="H13" s="5">
        <f>G13/G5</f>
        <v>0.50647021315616714</v>
      </c>
      <c r="I13" s="1">
        <f>I14+I15</f>
        <v>211471</v>
      </c>
      <c r="J13" s="5">
        <f>I13/I5</f>
        <v>0.43704094074854816</v>
      </c>
      <c r="K13" s="3">
        <f>K14+K15</f>
        <v>3756123.2745870128</v>
      </c>
    </row>
    <row r="14" spans="1:11" x14ac:dyDescent="0.35">
      <c r="E14" s="6" t="s">
        <v>15</v>
      </c>
      <c r="F14" s="6"/>
      <c r="G14" s="2">
        <v>7849732.5112304846</v>
      </c>
      <c r="H14" s="4">
        <f>G14/G7</f>
        <v>0.5267735346810295</v>
      </c>
      <c r="I14">
        <v>210038</v>
      </c>
      <c r="J14" s="4">
        <f>I14/I7</f>
        <v>0.45722955954990629</v>
      </c>
      <c r="K14" s="2">
        <v>3639509.0507019968</v>
      </c>
    </row>
    <row r="15" spans="1:11" x14ac:dyDescent="0.35">
      <c r="E15" s="6" t="s">
        <v>16</v>
      </c>
      <c r="F15" s="6"/>
      <c r="G15" s="2">
        <v>29708.747087574</v>
      </c>
      <c r="H15" s="4">
        <f>G15/G8</f>
        <v>4.5285696583276275E-2</v>
      </c>
      <c r="I15">
        <v>1433</v>
      </c>
      <c r="J15" s="4">
        <f>I15/I8</f>
        <v>5.8492183354422626E-2</v>
      </c>
      <c r="K15" s="2">
        <v>116614.22388501601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7239731.0671929261</v>
      </c>
      <c r="H18" s="4">
        <f>G18/G5</f>
        <v>0.46535128781164625</v>
      </c>
      <c r="I18">
        <v>206330</v>
      </c>
      <c r="J18" s="4">
        <f>I18/I5</f>
        <v>0.42641618616570565</v>
      </c>
      <c r="K18" s="2">
        <v>3202997.7361240271</v>
      </c>
    </row>
    <row r="19" spans="2:11" x14ac:dyDescent="0.35">
      <c r="E19" s="6" t="s">
        <v>20</v>
      </c>
      <c r="F19" s="6"/>
      <c r="G19" s="2">
        <v>2227626.3596109608</v>
      </c>
      <c r="H19" s="4">
        <f>G19/G5</f>
        <v>0.14318609152564335</v>
      </c>
      <c r="I19">
        <v>62079</v>
      </c>
      <c r="J19" s="4">
        <f>I19/I5</f>
        <v>0.12829685659371318</v>
      </c>
      <c r="K19" s="2">
        <v>3884122.1060101301</v>
      </c>
    </row>
    <row r="20" spans="2:11" x14ac:dyDescent="0.35">
      <c r="E20" s="6" t="s">
        <v>21</v>
      </c>
      <c r="F20" s="6"/>
      <c r="G20" s="2">
        <v>6085006.1209297674</v>
      </c>
      <c r="H20" s="4">
        <f>1-H18-H19</f>
        <v>0.39146262066271043</v>
      </c>
      <c r="I20">
        <v>215265</v>
      </c>
      <c r="J20" s="4">
        <f>1-J18-J19</f>
        <v>0.4452869572405812</v>
      </c>
      <c r="K20" s="2">
        <v>7734303.3512461213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481822.23996228201</v>
      </c>
      <c r="H22" s="4">
        <f>G22/G20</f>
        <v>7.9181882546514398E-2</v>
      </c>
      <c r="I22">
        <v>34046</v>
      </c>
      <c r="J22" s="4">
        <f>I22/I20</f>
        <v>0.15815854876547511</v>
      </c>
      <c r="K22" s="2">
        <v>3561848.7737940019</v>
      </c>
    </row>
    <row r="23" spans="2:11" x14ac:dyDescent="0.35">
      <c r="F23" t="s">
        <v>24</v>
      </c>
      <c r="G23" s="2">
        <f>G20-G22</f>
        <v>5603183.8809674857</v>
      </c>
      <c r="H23" s="4">
        <f>1-H22</f>
        <v>0.92081811745348563</v>
      </c>
      <c r="I23">
        <f>I20-I22</f>
        <v>181219</v>
      </c>
      <c r="J23" s="4">
        <f>1-J22</f>
        <v>0.84184145123452492</v>
      </c>
      <c r="K23" s="2">
        <f>K20-K22</f>
        <v>4172454.5774521194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8705615.4638900161</v>
      </c>
      <c r="H26" s="4">
        <f>G26/G5</f>
        <v>0.55957456564542918</v>
      </c>
      <c r="I26">
        <v>263042</v>
      </c>
      <c r="J26" s="4">
        <f>I26/I5</f>
        <v>0.54362122057577444</v>
      </c>
      <c r="K26" s="2">
        <v>5378601.255894619</v>
      </c>
    </row>
    <row r="27" spans="2:11" x14ac:dyDescent="0.35">
      <c r="E27" s="6" t="s">
        <v>27</v>
      </c>
      <c r="F27" s="6"/>
      <c r="G27" s="2">
        <v>6813924.7696471289</v>
      </c>
      <c r="H27" s="4">
        <f>G27/G5</f>
        <v>0.43798155444970321</v>
      </c>
      <c r="I27">
        <v>219444</v>
      </c>
      <c r="J27" s="4">
        <f>I27/I5</f>
        <v>0.45351850703701407</v>
      </c>
      <c r="K27" s="2">
        <v>10368291.23080612</v>
      </c>
    </row>
    <row r="28" spans="2:11" x14ac:dyDescent="0.35">
      <c r="E28" s="6" t="s">
        <v>28</v>
      </c>
      <c r="F28" s="6"/>
      <c r="G28" s="2">
        <v>34313.428013179997</v>
      </c>
      <c r="H28" s="4">
        <f>G28/G5</f>
        <v>2.2055788767519442E-3</v>
      </c>
      <c r="I28">
        <v>1256</v>
      </c>
      <c r="J28" s="4">
        <f>I28/I5</f>
        <v>2.5957385248103829E-3</v>
      </c>
      <c r="K28" s="2">
        <v>54.01</v>
      </c>
    </row>
    <row r="29" spans="2:11" x14ac:dyDescent="0.35">
      <c r="E29" s="6" t="s">
        <v>29</v>
      </c>
      <c r="F29" s="6"/>
      <c r="G29" s="2">
        <v>3707.3827918390002</v>
      </c>
      <c r="H29" s="4">
        <f>G29/G5</f>
        <v>2.3830102811566781E-4</v>
      </c>
      <c r="I29">
        <v>120</v>
      </c>
      <c r="J29" s="4">
        <f>I29/I5</f>
        <v>2.4800049600099203E-4</v>
      </c>
      <c r="K29" s="2">
        <v>1862.328853167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17443353.942371979</v>
      </c>
    </row>
    <row r="3" spans="1:2" x14ac:dyDescent="0.35">
      <c r="A3" t="s">
        <v>32</v>
      </c>
      <c r="B3">
        <f>'NEWT - EU'!$G$8</f>
        <v>530320.65661906078</v>
      </c>
    </row>
    <row r="4" spans="1:2" x14ac:dyDescent="0.35">
      <c r="A4" t="s">
        <v>33</v>
      </c>
      <c r="B4">
        <f>'NEWT - EU'!$G$9</f>
        <v>522099.05963953299</v>
      </c>
    </row>
    <row r="5" spans="1:2" x14ac:dyDescent="0.35">
      <c r="A5" t="s">
        <v>34</v>
      </c>
      <c r="B5">
        <f>'NEWT - EU'!$G$10</f>
        <v>361.22714090300002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497290</v>
      </c>
    </row>
    <row r="16" spans="1:2" x14ac:dyDescent="0.35">
      <c r="A16" t="s">
        <v>32</v>
      </c>
      <c r="B16">
        <f>'NEWT - EU'!$I$8</f>
        <v>21340</v>
      </c>
    </row>
    <row r="17" spans="1:2" x14ac:dyDescent="0.35">
      <c r="A17" t="s">
        <v>33</v>
      </c>
      <c r="B17">
        <f>'NEWT - EU'!$I$9</f>
        <v>1290452</v>
      </c>
    </row>
    <row r="18" spans="1:2" x14ac:dyDescent="0.35">
      <c r="A18" t="s">
        <v>34</v>
      </c>
      <c r="B18">
        <f>'NEWT - EU'!$I$10</f>
        <v>3191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8688537.3699139636</v>
      </c>
    </row>
    <row r="28" spans="1:2" x14ac:dyDescent="0.35">
      <c r="A28" t="s">
        <v>37</v>
      </c>
      <c r="B28">
        <f>'NEWT - EU'!$G$19</f>
        <v>2909516.9282777761</v>
      </c>
    </row>
    <row r="29" spans="1:2" x14ac:dyDescent="0.35">
      <c r="A29" t="s">
        <v>38</v>
      </c>
      <c r="B29">
        <f>'NEWT - EU'!$G$22</f>
        <v>174075.908847946</v>
      </c>
    </row>
    <row r="30" spans="1:2" x14ac:dyDescent="0.35">
      <c r="A30" t="s">
        <v>39</v>
      </c>
      <c r="B30">
        <f>'NEWT - EU'!$G$23</f>
        <v>6201544.3919513542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8863438.6474996172</v>
      </c>
    </row>
    <row r="41" spans="1:2" x14ac:dyDescent="0.35">
      <c r="A41" t="s">
        <v>42</v>
      </c>
      <c r="B41">
        <f>'NEWT - EU'!$G$27</f>
        <v>9096928.6187727302</v>
      </c>
    </row>
    <row r="42" spans="1:2" x14ac:dyDescent="0.35">
      <c r="A42" t="s">
        <v>43</v>
      </c>
      <c r="B42">
        <f>'NEWT - EU'!$G$28</f>
        <v>13307.332718690999</v>
      </c>
    </row>
    <row r="43" spans="1:2" x14ac:dyDescent="0.35">
      <c r="A43" t="s">
        <v>44</v>
      </c>
      <c r="B43">
        <f>'NEWT - EU'!$G$29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2026-09-01T16:05:53Z</dcterms:created>
  <dcterms:modified xsi:type="dcterms:W3CDTF">2026-09-01T16:05:53Z</dcterms:modified>
</cp:coreProperties>
</file>