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D416D852-8824-477F-8240-81381A9D63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H13" i="5"/>
  <c r="G13" i="5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20" i="2"/>
  <c r="J19" i="2"/>
  <c r="H19" i="2"/>
  <c r="J18" i="2"/>
  <c r="H18" i="2"/>
  <c r="H20" i="2" s="1"/>
  <c r="J15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H8" i="2"/>
  <c r="G8" i="2"/>
  <c r="H15" i="2" s="1"/>
  <c r="J7" i="2"/>
  <c r="J8" i="2" s="1"/>
  <c r="H7" i="2"/>
  <c r="J5" i="2"/>
  <c r="J9" i="2" s="1"/>
  <c r="H5" i="2"/>
  <c r="H9" i="2" s="1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<sst xmlns="http://schemas.openxmlformats.org/spreadsheetml/2006/main" count="82" uniqueCount="45">
  <si>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December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</si>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</sst>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21355755.211068328</c:v>
                </c:pt>
                <c:pt idx="1">
                  <c:v>532378.59567225724</c:v>
                </c:pt>
                <c:pt idx="2">
                  <c:v>640815.17497637798</c:v>
                </c:pt>
                <c:pt idx="3">
                  <c:v>553.47324761899995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F8-4A63-B8D6-D67D6226D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485300</c:v>
                </c:pt>
                <c:pt idx="1">
                  <c:v>20077</c:v>
                </c:pt>
                <c:pt idx="2">
                  <c:v>1019060</c:v>
                </c:pt>
                <c:pt idx="3">
                  <c:v>3929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7D-4C73-825E-A2017F97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7584172.7384576797</c:v>
                </c:pt>
                <c:pt idx="1">
                  <c:v>2731148.6148163569</c:v>
                </c:pt>
                <c:pt idx="2">
                  <c:v>144194.75854429</c:v>
                </c:pt>
                <c:pt idx="3">
                  <c:v>11428617.694922257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BFB-4FE8-ABFB-CC74FEDF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12256118.141238088</c:v>
                </c:pt>
                <c:pt idx="1">
                  <c:v>9619967.8741989434</c:v>
                </c:pt>
                <c:pt idx="2">
                  <c:v>11548.707277981999</c:v>
                </c:pt>
                <c:pt idx="3">
                  <c:v>499.08402557199997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4BA-4C39-897C-5C9F0A72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22529502.454964586</v>
      </c>
      <c r="H4" s="5"/>
      <c r="I4" s="1">
        <v>1528366</v>
      </c>
      <c r="J4" s="5"/>
      <c r="K4" s="3">
        <v>-3547047.9794854992</v>
      </c>
    </row>
    <row r="5" spans="1:11" x14ac:dyDescent="0.35">
      <c r="E5" s="6" t="s">
        <v>7</v>
      </c>
      <c r="F5" s="6"/>
      <c r="G5" s="2">
        <v>21888133.806740586</v>
      </c>
      <c r="H5" s="4">
        <f>G5/G4</f>
        <v>0.97153205449139124</v>
      </c>
      <c r="I5">
        <v>505377</v>
      </c>
      <c r="J5" s="4">
        <f>I5/I4</f>
        <v>0.33066490618084937</v>
      </c>
      <c r="K5" s="2">
        <v>-3720688.007575864</v>
      </c>
    </row>
    <row r="6" spans="1:11" x14ac:dyDescent="0.35">
      <c r="F6" t="s">
        <v>8</v>
      </c>
    </row>
    <row r="7" spans="1:11" x14ac:dyDescent="0.35">
      <c r="F7" t="s">
        <v>9</v>
      </c>
      <c r="G7" s="2">
        <v>21355755.211068328</v>
      </c>
      <c r="H7" s="4">
        <f>G7/G5</f>
        <v>0.97567729618372911</v>
      </c>
      <c r="I7">
        <v>485300</v>
      </c>
      <c r="J7" s="4">
        <f>I7/I5</f>
        <v>0.96027322177305263</v>
      </c>
      <c r="K7" s="2">
        <v>-3822842.6671982789</v>
      </c>
    </row>
    <row r="8" spans="1:11" x14ac:dyDescent="0.35">
      <c r="F8" t="s">
        <v>10</v>
      </c>
      <c r="G8" s="2">
        <f>G5-G7</f>
        <v>532378.59567225724</v>
      </c>
      <c r="H8" s="4">
        <f>1-H7</f>
        <v>2.4322703816270885E-2</v>
      </c>
      <c r="I8">
        <f>I5-I7</f>
        <v>20077</v>
      </c>
      <c r="J8" s="4">
        <f>1-J7</f>
        <v>3.9726778226947368E-2</v>
      </c>
      <c r="K8" s="2">
        <f>K5-K7</f>
        <v>102154.65962241497</v>
      </c>
    </row>
    <row r="9" spans="1:11" x14ac:dyDescent="0.35">
      <c r="E9" s="6" t="s">
        <v>11</v>
      </c>
      <c r="F9" s="6"/>
      <c r="G9" s="2">
        <v>640815.17497637798</v>
      </c>
      <c r="H9" s="4">
        <f>1-H5-H10</f>
        <v>2.8443378909824551E-2</v>
      </c>
      <c r="I9">
        <v>1019060</v>
      </c>
      <c r="J9" s="4">
        <f>1-J5-J10</f>
        <v>0.66676437450191905</v>
      </c>
      <c r="K9" s="2">
        <v>169910.02791485199</v>
      </c>
    </row>
    <row r="10" spans="1:11" x14ac:dyDescent="0.35">
      <c r="E10" s="6" t="s">
        <v>12</v>
      </c>
      <c r="F10" s="6"/>
      <c r="G10" s="2">
        <v>553.47324761899995</v>
      </c>
      <c r="H10" s="4">
        <f>G10/G4</f>
        <v>2.4566598784210476E-5</v>
      </c>
      <c r="I10">
        <v>3929</v>
      </c>
      <c r="J10" s="4">
        <f>I10/I4</f>
        <v>2.5707193172316055E-3</v>
      </c>
      <c r="K10" s="2">
        <v>3730.0001755130002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8742733.9026259221</v>
      </c>
      <c r="H13" s="5">
        <f>G13/G5</f>
        <v>0.39942801793058957</v>
      </c>
      <c r="I13" s="1">
        <f>I14+I15</f>
        <v>279621</v>
      </c>
      <c r="J13" s="5">
        <f>I13/I5</f>
        <v>0.55329189891902486</v>
      </c>
      <c r="K13" s="3">
        <f>K14+K15</f>
        <v>-271.54782418499963</v>
      </c>
    </row>
    <row r="14" spans="1:11" x14ac:dyDescent="0.35">
      <c r="E14" s="6" t="s">
        <v>15</v>
      </c>
      <c r="F14" s="6"/>
      <c r="G14" s="2">
        <v>8694670.7774590161</v>
      </c>
      <c r="H14" s="4">
        <f>G14/G7</f>
        <v>0.40713478364617678</v>
      </c>
      <c r="I14">
        <v>277238</v>
      </c>
      <c r="J14" s="4">
        <f>I14/I7</f>
        <v>0.5712713785287451</v>
      </c>
      <c r="K14" s="2">
        <v>-5673.5978241849998</v>
      </c>
    </row>
    <row r="15" spans="1:11" x14ac:dyDescent="0.35">
      <c r="E15" s="6" t="s">
        <v>16</v>
      </c>
      <c r="F15" s="6"/>
      <c r="G15" s="2">
        <v>48063.125166906</v>
      </c>
      <c r="H15" s="4">
        <f>G15/G8</f>
        <v>9.0279972856937715E-2</v>
      </c>
      <c r="I15">
        <v>2383</v>
      </c>
      <c r="J15" s="4">
        <f>I15/I8</f>
        <v>0.11869303182746427</v>
      </c>
      <c r="K15" s="2">
        <v>5402.05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7584172.7384576797</v>
      </c>
      <c r="H18" s="4">
        <f>G18/G5</f>
        <v>0.34649700177372306</v>
      </c>
      <c r="I18">
        <v>253242</v>
      </c>
      <c r="J18" s="4">
        <f>I18/I5</f>
        <v>0.50109522198279699</v>
      </c>
      <c r="K18" s="2">
        <v>75068.209654535996</v>
      </c>
    </row>
    <row r="19" spans="2:11" x14ac:dyDescent="0.35">
      <c r="E19" s="6" t="s">
        <v>20</v>
      </c>
      <c r="F19" s="6"/>
      <c r="G19" s="2">
        <v>2731148.6148163569</v>
      </c>
      <c r="H19" s="4">
        <f>G19/G5</f>
        <v>0.12477759131640921</v>
      </c>
      <c r="I19">
        <v>46640</v>
      </c>
      <c r="J19" s="4">
        <f>I19/I5</f>
        <v>9.2287539797022811E-2</v>
      </c>
      <c r="K19" s="2">
        <v>89951.452864229999</v>
      </c>
    </row>
    <row r="20" spans="2:11" x14ac:dyDescent="0.35">
      <c r="E20" s="6" t="s">
        <v>21</v>
      </c>
      <c r="F20" s="6"/>
      <c r="G20" s="2">
        <v>11572812.453466548</v>
      </c>
      <c r="H20" s="4">
        <f>1-H18-H19</f>
        <v>0.5287254069098678</v>
      </c>
      <c r="I20">
        <v>205495</v>
      </c>
      <c r="J20" s="4">
        <f>1-J18-J19</f>
        <v>0.4066172382201802</v>
      </c>
      <c r="K20" s="2">
        <v>-3885707.6700946302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144194.75854429</v>
      </c>
      <c r="H22" s="4">
        <f>G22/G20</f>
        <v>1.2459785304919337E-2</v>
      </c>
      <c r="I22">
        <v>12577</v>
      </c>
      <c r="J22" s="4">
        <f>I22/I20</f>
        <v>6.1203435606705762E-2</v>
      </c>
      <c r="K22" s="2">
        <v>60785.789409418001</v>
      </c>
    </row>
    <row r="23" spans="2:11" x14ac:dyDescent="0.35">
      <c r="F23" t="s">
        <v>24</v>
      </c>
      <c r="G23" s="2">
        <f>G20-G22</f>
        <v>11428617.694922257</v>
      </c>
      <c r="H23" s="4">
        <f>1-H22</f>
        <v>0.98754021469508069</v>
      </c>
      <c r="I23">
        <f>I20-I22</f>
        <v>192918</v>
      </c>
      <c r="J23" s="4">
        <f>1-J22</f>
        <v>0.93879656439329429</v>
      </c>
      <c r="K23" s="2">
        <f>K20-K22</f>
        <v>-3946493.4595040483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12256118.141238088</v>
      </c>
      <c r="H26" s="4">
        <f>G26/G5</f>
        <v>0.55994349492982998</v>
      </c>
      <c r="I26">
        <v>239242</v>
      </c>
      <c r="J26" s="4">
        <f>I26/I5</f>
        <v>0.47339313027700114</v>
      </c>
      <c r="K26" s="2">
        <v>-4546762.2881928552</v>
      </c>
    </row>
    <row r="27" spans="2:11" x14ac:dyDescent="0.35">
      <c r="E27" s="6" t="s">
        <v>27</v>
      </c>
      <c r="F27" s="6"/>
      <c r="G27" s="2">
        <v>9619967.8741989434</v>
      </c>
      <c r="H27" s="4">
        <f>G27/G5</f>
        <v>0.43950607937330932</v>
      </c>
      <c r="I27">
        <v>265418</v>
      </c>
      <c r="J27" s="4">
        <f>I27/I5</f>
        <v>0.52518812688349492</v>
      </c>
      <c r="K27" s="2">
        <v>826055.30061699101</v>
      </c>
    </row>
    <row r="28" spans="2:11" x14ac:dyDescent="0.35">
      <c r="E28" s="6" t="s">
        <v>28</v>
      </c>
      <c r="F28" s="6"/>
      <c r="G28" s="2">
        <v>11548.707277981999</v>
      </c>
      <c r="H28" s="4">
        <f>G28/G5</f>
        <v>5.2762411724774382E-4</v>
      </c>
      <c r="I28">
        <v>708</v>
      </c>
      <c r="J28" s="4">
        <f>I28/I5</f>
        <v>1.4009343519788197E-3</v>
      </c>
      <c r="K28" s="2">
        <v>18.98</v>
      </c>
    </row>
    <row r="29" spans="2:11" x14ac:dyDescent="0.35">
      <c r="E29" s="6" t="s">
        <v>29</v>
      </c>
      <c r="F29" s="6"/>
      <c r="G29" s="2">
        <v>499.08402557199997</v>
      </c>
      <c r="H29" s="4">
        <f>G29/G5</f>
        <v>2.2801579612890707E-5</v>
      </c>
      <c r="I29">
        <v>9</v>
      </c>
      <c r="J29" s="4">
        <f>I29/I5</f>
        <v>1.780848752515449E-5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17300616.662701871</v>
      </c>
      <c r="H4" s="5"/>
      <c r="I4" s="1">
        <v>2843744</v>
      </c>
      <c r="J4" s="5"/>
      <c r="K4" s="3">
        <v>230255689.67885777</v>
      </c>
    </row>
    <row r="5" spans="1:11" x14ac:dyDescent="0.35">
      <c r="E5" s="6" t="s">
        <v>7</v>
      </c>
      <c r="F5" s="6"/>
      <c r="G5" s="2">
        <v>14686154.032529034</v>
      </c>
      <c r="H5" s="4">
        <f>G5/G4</f>
        <v>0.84888037917114734</v>
      </c>
      <c r="I5">
        <v>449706</v>
      </c>
      <c r="J5" s="4">
        <f>I5/I4</f>
        <v>0.15813870728166812</v>
      </c>
      <c r="K5" s="2">
        <v>39802454.153717704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14019623.58045892</v>
      </c>
      <c r="H7" s="4">
        <f>G7/G5</f>
        <v>0.95461504417059873</v>
      </c>
      <c r="I7">
        <v>426004</v>
      </c>
      <c r="J7" s="4">
        <f>I7/I5</f>
        <v>0.94729445459922701</v>
      </c>
      <c r="K7" s="2">
        <v>39420859.862582296</v>
      </c>
    </row>
    <row r="8" spans="1:11" x14ac:dyDescent="0.35">
      <c r="F8" t="s">
        <v>10</v>
      </c>
      <c r="G8" s="2">
        <f>G5-G7</f>
        <v>666530.45207011327</v>
      </c>
      <c r="H8" s="4">
        <f>1-H7</f>
        <v>4.5384955829401274E-2</v>
      </c>
      <c r="I8">
        <f>I5-I7</f>
        <v>23702</v>
      </c>
      <c r="J8" s="4">
        <f>1-J7</f>
        <v>5.2705545400772991E-2</v>
      </c>
      <c r="K8" s="2">
        <f>K5-K7</f>
        <v>381594.29113540798</v>
      </c>
    </row>
    <row r="9" spans="1:11" x14ac:dyDescent="0.35">
      <c r="E9" s="6" t="s">
        <v>11</v>
      </c>
      <c r="F9" s="6"/>
      <c r="G9" s="2">
        <v>2481149.6932215448</v>
      </c>
      <c r="H9" s="4">
        <f>1-H5-H10</f>
        <v>0.14341394538673399</v>
      </c>
      <c r="I9">
        <v>1725765</v>
      </c>
      <c r="J9" s="4">
        <f>1-J5-J10</f>
        <v>0.606863697998132</v>
      </c>
      <c r="K9" s="2">
        <v>189402069.63648146</v>
      </c>
    </row>
    <row r="10" spans="1:11" x14ac:dyDescent="0.35">
      <c r="E10" s="6" t="s">
        <v>12</v>
      </c>
      <c r="F10" s="6"/>
      <c r="G10" s="2">
        <v>133312.93695129099</v>
      </c>
      <c r="H10" s="4">
        <f>G10/G4</f>
        <v>7.7056754421186771E-3</v>
      </c>
      <c r="I10">
        <v>668273</v>
      </c>
      <c r="J10" s="4">
        <f>I10/I4</f>
        <v>0.23499759472019985</v>
      </c>
      <c r="K10" s="2">
        <v>1051165.8886585911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6641298.4050087165</v>
      </c>
      <c r="H13" s="5">
        <f>G13/G5</f>
        <v>0.45221494955715441</v>
      </c>
      <c r="I13" s="1">
        <f>I14+I15</f>
        <v>177017</v>
      </c>
      <c r="J13" s="5">
        <f>I13/I5</f>
        <v>0.39362828158841556</v>
      </c>
      <c r="K13" s="3">
        <f>K14+K15</f>
        <v>12210029.833834166</v>
      </c>
    </row>
    <row r="14" spans="1:11" x14ac:dyDescent="0.35">
      <c r="E14" s="6" t="s">
        <v>15</v>
      </c>
      <c r="F14" s="6"/>
      <c r="G14" s="2">
        <v>6617741.6465719128</v>
      </c>
      <c r="H14" s="4">
        <f>G14/G7</f>
        <v>0.47203418897751082</v>
      </c>
      <c r="I14">
        <v>176149</v>
      </c>
      <c r="J14" s="4">
        <f>I14/I7</f>
        <v>0.41349142261575006</v>
      </c>
      <c r="K14" s="2">
        <v>12199474.923099007</v>
      </c>
    </row>
    <row r="15" spans="1:11" x14ac:dyDescent="0.35">
      <c r="E15" s="6" t="s">
        <v>16</v>
      </c>
      <c r="F15" s="6"/>
      <c r="G15" s="2">
        <v>23556.758436804001</v>
      </c>
      <c r="H15" s="4">
        <f>G15/G8</f>
        <v>3.5342358872938684E-2</v>
      </c>
      <c r="I15">
        <v>868</v>
      </c>
      <c r="J15" s="4">
        <f>I15/I8</f>
        <v>3.662138216184288E-2</v>
      </c>
      <c r="K15" s="2">
        <v>10554.910735158001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5998450.2961825812</v>
      </c>
      <c r="H18" s="4">
        <f>G18/G5</f>
        <v>0.40844255636270321</v>
      </c>
      <c r="I18">
        <v>168031</v>
      </c>
      <c r="J18" s="4">
        <f>I18/I5</f>
        <v>0.37364633782960421</v>
      </c>
      <c r="K18" s="2">
        <v>8885290.1265344881</v>
      </c>
    </row>
    <row r="19" spans="2:11" x14ac:dyDescent="0.35">
      <c r="E19" s="6" t="s">
        <v>20</v>
      </c>
      <c r="F19" s="6"/>
      <c r="G19" s="2">
        <v>2226204.5419557351</v>
      </c>
      <c r="H19" s="4">
        <f>G19/G5</f>
        <v>0.15158526439425957</v>
      </c>
      <c r="I19">
        <v>49334</v>
      </c>
      <c r="J19" s="4">
        <f>I19/I5</f>
        <v>0.10970278359639409</v>
      </c>
      <c r="K19" s="2">
        <v>8757879.5344319083</v>
      </c>
    </row>
    <row r="20" spans="2:11" x14ac:dyDescent="0.35">
      <c r="E20" s="6" t="s">
        <v>21</v>
      </c>
      <c r="F20" s="6"/>
      <c r="G20" s="2">
        <v>6461499.1943907179</v>
      </c>
      <c r="H20" s="4">
        <f>1-H18-H19</f>
        <v>0.43997217924303722</v>
      </c>
      <c r="I20">
        <v>232304</v>
      </c>
      <c r="J20" s="4">
        <f>1-J18-J19</f>
        <v>0.51665087857400172</v>
      </c>
      <c r="K20" s="2">
        <v>22149467.568254568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431974.487665786</v>
      </c>
      <c r="H22" s="4">
        <f>G22/G20</f>
        <v>6.6853600792953244E-2</v>
      </c>
      <c r="I22">
        <v>31580</v>
      </c>
      <c r="J22" s="4">
        <f>I22/I20</f>
        <v>0.13594255802741237</v>
      </c>
      <c r="K22" s="2">
        <v>10225487.252904195</v>
      </c>
    </row>
    <row r="23" spans="2:11" x14ac:dyDescent="0.35">
      <c r="F23" t="s">
        <v>24</v>
      </c>
      <c r="G23" s="2">
        <f>G20-G22</f>
        <v>6029524.7067249315</v>
      </c>
      <c r="H23" s="4">
        <f>1-H22</f>
        <v>0.93314639920704678</v>
      </c>
      <c r="I23">
        <f>I20-I22</f>
        <v>200724</v>
      </c>
      <c r="J23" s="4">
        <f>1-J22</f>
        <v>0.8640574419725876</v>
      </c>
      <c r="K23" s="2">
        <f>K20-K22</f>
        <v>11923980.315350372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7486258.1892569931</v>
      </c>
      <c r="H26" s="4">
        <f>G26/G5</f>
        <v>0.50974939883344117</v>
      </c>
      <c r="I26">
        <v>226763</v>
      </c>
      <c r="J26" s="4">
        <f>I26/I5</f>
        <v>0.50424721929438343</v>
      </c>
      <c r="K26" s="2">
        <v>25098056.033894945</v>
      </c>
    </row>
    <row r="27" spans="2:11" x14ac:dyDescent="0.35">
      <c r="E27" s="6" t="s">
        <v>27</v>
      </c>
      <c r="F27" s="6"/>
      <c r="G27" s="2">
        <v>7164153.750015473</v>
      </c>
      <c r="H27" s="4">
        <f>G27/G5</f>
        <v>0.48781687391724621</v>
      </c>
      <c r="I27">
        <v>221769</v>
      </c>
      <c r="J27" s="4">
        <f>I27/I5</f>
        <v>0.49314218622833583</v>
      </c>
      <c r="K27" s="2">
        <v>14703130.276904974</v>
      </c>
    </row>
    <row r="28" spans="2:11" x14ac:dyDescent="0.35">
      <c r="E28" s="6" t="s">
        <v>28</v>
      </c>
      <c r="F28" s="6"/>
      <c r="G28" s="2">
        <v>33351.840901176998</v>
      </c>
      <c r="H28" s="4">
        <f>G28/G5</f>
        <v>2.2709717484444519E-3</v>
      </c>
      <c r="I28">
        <v>1089</v>
      </c>
      <c r="J28" s="4">
        <f>I28/I5</f>
        <v>2.4215821003055328E-3</v>
      </c>
      <c r="K28" s="2">
        <v>214.80676282100001</v>
      </c>
    </row>
    <row r="29" spans="2:11" x14ac:dyDescent="0.35">
      <c r="E29" s="6" t="s">
        <v>29</v>
      </c>
      <c r="F29" s="6"/>
      <c r="G29" s="2">
        <v>2390.252355391</v>
      </c>
      <c r="H29" s="4">
        <f>G29/G5</f>
        <v>1.6275550086814565E-4</v>
      </c>
      <c r="I29">
        <v>76</v>
      </c>
      <c r="J29" s="4">
        <f>I29/I5</f>
        <v>1.6899930176604271E-4</v>
      </c>
      <c r="K29" s="2">
        <v>1053.0361549639999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21355755.211068328</v>
      </c>
    </row>
    <row r="3" spans="1:2" x14ac:dyDescent="0.35">
      <c r="A3" t="s">
        <v>32</v>
      </c>
      <c r="B3">
        <f>'NEWT - EU'!$G$8</f>
        <v>532378.59567225724</v>
      </c>
    </row>
    <row r="4" spans="1:2" x14ac:dyDescent="0.35">
      <c r="A4" t="s">
        <v>33</v>
      </c>
      <c r="B4">
        <f>'NEWT - EU'!$G$9</f>
        <v>640815.17497637798</v>
      </c>
    </row>
    <row r="5" spans="1:2" x14ac:dyDescent="0.35">
      <c r="A5" t="s">
        <v>34</v>
      </c>
      <c r="B5">
        <f>'NEWT - EU'!$G$10</f>
        <v>553.47324761899995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485300</v>
      </c>
    </row>
    <row r="16" spans="1:2" x14ac:dyDescent="0.35">
      <c r="A16" t="s">
        <v>32</v>
      </c>
      <c r="B16">
        <f>'NEWT - EU'!$I$8</f>
        <v>20077</v>
      </c>
    </row>
    <row r="17" spans="1:2" x14ac:dyDescent="0.35">
      <c r="A17" t="s">
        <v>33</v>
      </c>
      <c r="B17">
        <f>'NEWT - EU'!$I$9</f>
        <v>1019060</v>
      </c>
    </row>
    <row r="18" spans="1:2" x14ac:dyDescent="0.35">
      <c r="A18" t="s">
        <v>34</v>
      </c>
      <c r="B18">
        <f>'NEWT - EU'!$I$10</f>
        <v>3929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7584172.7384576797</v>
      </c>
    </row>
    <row r="28" spans="1:2" x14ac:dyDescent="0.35">
      <c r="A28" t="s">
        <v>37</v>
      </c>
      <c r="B28">
        <f>'NEWT - EU'!$G$19</f>
        <v>2731148.6148163569</v>
      </c>
    </row>
    <row r="29" spans="1:2" x14ac:dyDescent="0.35">
      <c r="A29" t="s">
        <v>38</v>
      </c>
      <c r="B29">
        <f>'NEWT - EU'!$G$22</f>
        <v>144194.75854429</v>
      </c>
    </row>
    <row r="30" spans="1:2" x14ac:dyDescent="0.35">
      <c r="A30" t="s">
        <v>39</v>
      </c>
      <c r="B30">
        <f>'NEWT - EU'!$G$23</f>
        <v>11428617.694922257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12256118.141238088</v>
      </c>
    </row>
    <row r="41" spans="1:2" x14ac:dyDescent="0.35">
      <c r="A41" t="s">
        <v>42</v>
      </c>
      <c r="B41">
        <f>'NEWT - EU'!$G$27</f>
        <v>9619967.8741989434</v>
      </c>
    </row>
    <row r="42" spans="1:2" x14ac:dyDescent="0.35">
      <c r="A42" t="s">
        <v>43</v>
      </c>
      <c r="B42">
        <f>'NEWT - EU'!$G$28</f>
        <v>11548.707277981999</v>
      </c>
    </row>
    <row r="43" spans="1:2" x14ac:dyDescent="0.35">
      <c r="A43" t="s">
        <v>44</v>
      </c>
      <c r="B43">
        <f>'NEWT - EU'!$G$29</f>
        <v>499.08402557199997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2025-12-24T11:07:47Z</dcterms:created>
  <dcterms:modified xsi:type="dcterms:W3CDTF">2025-12-24T11:07:47Z</dcterms:modified>
</cp:coreProperties>
</file>