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D3ACE3C-FDD7-408F-9CB6-DD06667A8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5" i="5"/>
  <c r="J14" i="5"/>
  <c r="H14" i="5"/>
  <c r="K13" i="5"/>
  <c r="J13" i="5"/>
  <c r="I13" i="5"/>
  <c r="G13" i="5"/>
  <c r="H13" i="5" s="1"/>
  <c r="J10" i="5"/>
  <c r="J9" i="5" s="1"/>
  <c r="H10" i="5"/>
  <c r="K8" i="5"/>
  <c r="I8" i="5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<sst xmlns="http://schemas.openxmlformats.org/spreadsheetml/2006/main" count="82" uniqueCount="45">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</sst>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15529069.04495962</c:v>
                </c:pt>
                <c:pt idx="1">
                  <c:v>495133.54142264836</c:v>
                </c:pt>
                <c:pt idx="2">
                  <c:v>541256.76771270204</c:v>
                </c:pt>
                <c:pt idx="3">
                  <c:v>961.15283057199997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61-467E-BE30-8DBEA1418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440825</c:v>
                </c:pt>
                <c:pt idx="1">
                  <c:v>17558</c:v>
                </c:pt>
                <c:pt idx="2">
                  <c:v>1318898</c:v>
                </c:pt>
                <c:pt idx="3">
                  <c:v>3146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EA-4AD4-908C-68420596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6677059.6602816964</c:v>
                </c:pt>
                <c:pt idx="1">
                  <c:v>2512363.4903707942</c:v>
                </c:pt>
                <c:pt idx="2">
                  <c:v>167656.972440035</c:v>
                </c:pt>
                <c:pt idx="3">
                  <c:v>6667122.4632897424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E3-4A81-A894-181104499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7068367.6796810692</c:v>
                </c:pt>
                <c:pt idx="1">
                  <c:v>8944007.1583350357</c:v>
                </c:pt>
                <c:pt idx="2">
                  <c:v>10790.048834935</c:v>
                </c:pt>
                <c:pt idx="3">
                  <c:v>1037.6995312280001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78-45FC-A24A-1B740E04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16566420.50692554</v>
      </c>
      <c r="H4" s="5"/>
      <c r="I4" s="1">
        <v>1780427</v>
      </c>
      <c r="J4" s="5"/>
      <c r="K4" s="3">
        <v>39309836.338945039</v>
      </c>
    </row>
    <row r="5" spans="1:11" x14ac:dyDescent="0.25">
      <c r="E5" s="6" t="s">
        <v>7</v>
      </c>
      <c r="F5" s="6"/>
      <c r="G5" s="2">
        <v>16024202.586382268</v>
      </c>
      <c r="H5" s="4">
        <f>G5/G4</f>
        <v>0.96727006173019692</v>
      </c>
      <c r="I5">
        <v>458383</v>
      </c>
      <c r="J5" s="4">
        <f>I5/I4</f>
        <v>0.25745677862670024</v>
      </c>
      <c r="K5" s="2">
        <v>649343.11747864704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15529069.04495962</v>
      </c>
      <c r="H7" s="4">
        <f>G7/G5</f>
        <v>0.96910089355438978</v>
      </c>
      <c r="I7">
        <v>440825</v>
      </c>
      <c r="J7" s="4">
        <f>I7/I5</f>
        <v>0.96169578714742909</v>
      </c>
      <c r="K7" s="2">
        <v>608320.90291957802</v>
      </c>
    </row>
    <row r="8" spans="1:11" x14ac:dyDescent="0.25">
      <c r="F8" t="s">
        <v>10</v>
      </c>
      <c r="G8" s="2">
        <f>G5-G7</f>
        <v>495133.54142264836</v>
      </c>
      <c r="H8" s="4">
        <f>1-H7</f>
        <v>3.0899106445610225E-2</v>
      </c>
      <c r="I8">
        <f>I5-I7</f>
        <v>17558</v>
      </c>
      <c r="J8" s="4">
        <f>1-J7</f>
        <v>3.8304212852570907E-2</v>
      </c>
      <c r="K8" s="2">
        <f>K5-K7</f>
        <v>41022.21455906902</v>
      </c>
    </row>
    <row r="9" spans="1:11" x14ac:dyDescent="0.25">
      <c r="E9" s="6" t="s">
        <v>11</v>
      </c>
      <c r="F9" s="6"/>
      <c r="G9" s="2">
        <v>541256.76771270204</v>
      </c>
      <c r="H9" s="4">
        <f>1-H5-H10</f>
        <v>3.26719201342517E-2</v>
      </c>
      <c r="I9">
        <v>1318898</v>
      </c>
      <c r="J9" s="4">
        <f>1-J5-J10</f>
        <v>0.74077622952246847</v>
      </c>
      <c r="K9" s="2">
        <v>38658322.97275579</v>
      </c>
    </row>
    <row r="10" spans="1:11" x14ac:dyDescent="0.25">
      <c r="E10" s="6" t="s">
        <v>12</v>
      </c>
      <c r="F10" s="6"/>
      <c r="G10" s="2">
        <v>961.15283057199997</v>
      </c>
      <c r="H10" s="4">
        <f>G10/G4</f>
        <v>5.8018135551381967E-5</v>
      </c>
      <c r="I10">
        <v>3146</v>
      </c>
      <c r="J10" s="4">
        <f>I10/I4</f>
        <v>1.7669918508312894E-3</v>
      </c>
      <c r="K10" s="2">
        <v>2170.2487105979999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7931875.4529590169</v>
      </c>
      <c r="H13" s="5">
        <f>G13/G5</f>
        <v>0.49499345818928331</v>
      </c>
      <c r="I13" s="1">
        <f>I14+I15</f>
        <v>254353</v>
      </c>
      <c r="J13" s="5">
        <f>I13/I5</f>
        <v>0.55489186989918915</v>
      </c>
      <c r="K13" s="3">
        <f>K14+K15</f>
        <v>-51268.973403295</v>
      </c>
    </row>
    <row r="14" spans="1:11" x14ac:dyDescent="0.25">
      <c r="E14" s="6" t="s">
        <v>15</v>
      </c>
      <c r="F14" s="6"/>
      <c r="G14" s="2">
        <v>7895815.7615167368</v>
      </c>
      <c r="H14" s="4">
        <f>G14/G7</f>
        <v>0.50845390271991464</v>
      </c>
      <c r="I14">
        <v>253759</v>
      </c>
      <c r="J14" s="4">
        <f>I14/I7</f>
        <v>0.57564566437928888</v>
      </c>
      <c r="K14" s="2">
        <v>-59965.123403295001</v>
      </c>
    </row>
    <row r="15" spans="1:11" x14ac:dyDescent="0.25">
      <c r="E15" s="6" t="s">
        <v>16</v>
      </c>
      <c r="F15" s="6"/>
      <c r="G15" s="2">
        <v>36059.691442279996</v>
      </c>
      <c r="H15" s="4">
        <f>G15/G8</f>
        <v>7.2828213856550819E-2</v>
      </c>
      <c r="I15">
        <v>594</v>
      </c>
      <c r="J15" s="4">
        <f>I15/I8</f>
        <v>3.383073242966169E-2</v>
      </c>
      <c r="K15" s="2">
        <v>8696.15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6677059.6602816964</v>
      </c>
      <c r="H18" s="4">
        <f>G18/G5</f>
        <v>0.41668592395081261</v>
      </c>
      <c r="I18">
        <v>228230</v>
      </c>
      <c r="J18" s="4">
        <f>I18/I5</f>
        <v>0.49790240912075712</v>
      </c>
      <c r="K18" s="2">
        <v>-19680.534129604999</v>
      </c>
    </row>
    <row r="19" spans="2:11" x14ac:dyDescent="0.25">
      <c r="E19" s="6" t="s">
        <v>20</v>
      </c>
      <c r="F19" s="6"/>
      <c r="G19" s="2">
        <v>2512363.4903707942</v>
      </c>
      <c r="H19" s="4">
        <f>G19/G5</f>
        <v>0.15678555465255151</v>
      </c>
      <c r="I19">
        <v>45030</v>
      </c>
      <c r="J19" s="4">
        <f>I19/I5</f>
        <v>9.8236627449098238E-2</v>
      </c>
      <c r="K19" s="2">
        <v>8669.1029086140006</v>
      </c>
    </row>
    <row r="20" spans="2:11" x14ac:dyDescent="0.25">
      <c r="E20" s="6" t="s">
        <v>21</v>
      </c>
      <c r="F20" s="6"/>
      <c r="G20" s="2">
        <v>6834779.4357297774</v>
      </c>
      <c r="H20" s="4">
        <f>1-H18-H19</f>
        <v>0.42652852139663588</v>
      </c>
      <c r="I20">
        <v>185123</v>
      </c>
      <c r="J20" s="4">
        <f>1-J18-J19</f>
        <v>0.40386096343014466</v>
      </c>
      <c r="K20" s="2">
        <v>660354.54869963799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167656.972440035</v>
      </c>
      <c r="H22" s="4">
        <f>G22/G20</f>
        <v>2.4529975548820849E-2</v>
      </c>
      <c r="I22">
        <v>12064</v>
      </c>
      <c r="J22" s="4">
        <f>I22/I20</f>
        <v>6.5167483240872279E-2</v>
      </c>
      <c r="K22" s="2">
        <v>66212.841539544999</v>
      </c>
    </row>
    <row r="23" spans="2:11" x14ac:dyDescent="0.25">
      <c r="F23" t="s">
        <v>24</v>
      </c>
      <c r="G23" s="2">
        <f>G20-G22</f>
        <v>6667122.4632897424</v>
      </c>
      <c r="H23" s="4">
        <f>1-H22</f>
        <v>0.97547002445117914</v>
      </c>
      <c r="I23">
        <f>I20-I22</f>
        <v>173059</v>
      </c>
      <c r="J23" s="4">
        <f>1-J22</f>
        <v>0.93483251675912771</v>
      </c>
      <c r="K23" s="2">
        <f>K20-K22</f>
        <v>594141.70716009301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7068367.6796810692</v>
      </c>
      <c r="H26" s="4">
        <f>G26/G5</f>
        <v>0.4411057362497357</v>
      </c>
      <c r="I26">
        <v>221693</v>
      </c>
      <c r="J26" s="4">
        <f>I26/I5</f>
        <v>0.48364140904003855</v>
      </c>
      <c r="K26" s="2">
        <v>65116.581543423999</v>
      </c>
    </row>
    <row r="27" spans="2:11" x14ac:dyDescent="0.25">
      <c r="E27" s="6" t="s">
        <v>27</v>
      </c>
      <c r="F27" s="6"/>
      <c r="G27" s="2">
        <v>8944007.1583350357</v>
      </c>
      <c r="H27" s="4">
        <f>G27/G5</f>
        <v>0.55815614599979257</v>
      </c>
      <c r="I27">
        <v>235976</v>
      </c>
      <c r="J27" s="4">
        <f>I27/I5</f>
        <v>0.51480094157069523</v>
      </c>
      <c r="K27" s="2">
        <v>584094.27031060297</v>
      </c>
    </row>
    <row r="28" spans="2:11" x14ac:dyDescent="0.25">
      <c r="E28" s="6" t="s">
        <v>28</v>
      </c>
      <c r="F28" s="6"/>
      <c r="G28" s="2">
        <v>10790.048834935</v>
      </c>
      <c r="H28" s="4">
        <f>G28/G5</f>
        <v>6.7335948711136665E-4</v>
      </c>
      <c r="I28">
        <v>696</v>
      </c>
      <c r="J28" s="4">
        <f>I28/I5</f>
        <v>1.5183809172678742E-3</v>
      </c>
      <c r="K28" s="2">
        <v>0</v>
      </c>
    </row>
    <row r="29" spans="2:11" x14ac:dyDescent="0.25">
      <c r="E29" s="6" t="s">
        <v>29</v>
      </c>
      <c r="F29" s="6"/>
      <c r="G29" s="2">
        <v>1037.6995312280001</v>
      </c>
      <c r="H29" s="4">
        <f>G29/G5</f>
        <v>6.4758263360316023E-5</v>
      </c>
      <c r="I29">
        <v>18</v>
      </c>
      <c r="J29" s="4">
        <f>I29/I5</f>
        <v>3.9268471998307095E-5</v>
      </c>
      <c r="K29" s="2">
        <v>132.26562462000001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17549910.491800573</v>
      </c>
      <c r="H4" s="5"/>
      <c r="I4" s="1">
        <v>3057590</v>
      </c>
      <c r="J4" s="5"/>
      <c r="K4" s="3">
        <v>235102562.69642556</v>
      </c>
    </row>
    <row r="5" spans="1:11" x14ac:dyDescent="0.25">
      <c r="E5" s="6" t="s">
        <v>7</v>
      </c>
      <c r="F5" s="6"/>
      <c r="G5" s="2">
        <v>14685847.470419368</v>
      </c>
      <c r="H5" s="4">
        <f>G5/G4</f>
        <v>0.83680469352141063</v>
      </c>
      <c r="I5">
        <v>456739</v>
      </c>
      <c r="J5" s="4">
        <f>I5/I4</f>
        <v>0.14937875908803994</v>
      </c>
      <c r="K5" s="2">
        <v>18752457.460181762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14011189.02337338</v>
      </c>
      <c r="H7" s="4">
        <f>G7/G5</f>
        <v>0.95406063910135908</v>
      </c>
      <c r="I7">
        <v>432829</v>
      </c>
      <c r="J7" s="4">
        <f>I7/I5</f>
        <v>0.94765062760132157</v>
      </c>
      <c r="K7" s="2">
        <v>18355124.212043501</v>
      </c>
    </row>
    <row r="8" spans="1:11" x14ac:dyDescent="0.25">
      <c r="F8" t="s">
        <v>10</v>
      </c>
      <c r="G8" s="2">
        <f>G5-G7</f>
        <v>674658.44704598747</v>
      </c>
      <c r="H8" s="4">
        <f>1-H7</f>
        <v>4.5939360898640924E-2</v>
      </c>
      <c r="I8">
        <f>I5-I7</f>
        <v>23910</v>
      </c>
      <c r="J8" s="4">
        <f>1-J7</f>
        <v>5.2349372398678429E-2</v>
      </c>
      <c r="K8" s="2">
        <f>K5-K7</f>
        <v>397333.2481382601</v>
      </c>
    </row>
    <row r="9" spans="1:11" x14ac:dyDescent="0.25">
      <c r="E9" s="6" t="s">
        <v>11</v>
      </c>
      <c r="F9" s="6"/>
      <c r="G9" s="2">
        <v>2720228.2741335901</v>
      </c>
      <c r="H9" s="4">
        <f>1-H5-H10</f>
        <v>0.15499955258486908</v>
      </c>
      <c r="I9">
        <v>1874913</v>
      </c>
      <c r="J9" s="4">
        <f>1-J5-J10</f>
        <v>0.61319961145869784</v>
      </c>
      <c r="K9" s="2">
        <v>215114730.59542927</v>
      </c>
    </row>
    <row r="10" spans="1:11" x14ac:dyDescent="0.25">
      <c r="E10" s="6" t="s">
        <v>12</v>
      </c>
      <c r="F10" s="6"/>
      <c r="G10" s="2">
        <v>143834.74724761699</v>
      </c>
      <c r="H10" s="4">
        <f>G10/G4</f>
        <v>8.1957538937202836E-3</v>
      </c>
      <c r="I10">
        <v>725938</v>
      </c>
      <c r="J10" s="4">
        <f>I10/I4</f>
        <v>0.2374216294532622</v>
      </c>
      <c r="K10" s="2">
        <v>1235374.640814522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6833417.9969661282</v>
      </c>
      <c r="H13" s="5">
        <f>G13/G5</f>
        <v>0.46530634413370997</v>
      </c>
      <c r="I13" s="1">
        <f>I14+I15</f>
        <v>192319</v>
      </c>
      <c r="J13" s="5">
        <f>I13/I5</f>
        <v>0.42106980135263244</v>
      </c>
      <c r="K13" s="3">
        <f>K14+K15</f>
        <v>3817708.5938550597</v>
      </c>
    </row>
    <row r="14" spans="1:11" x14ac:dyDescent="0.25">
      <c r="E14" s="6" t="s">
        <v>15</v>
      </c>
      <c r="F14" s="6"/>
      <c r="G14" s="2">
        <v>6807521.8575259401</v>
      </c>
      <c r="H14" s="4">
        <f>G14/G7</f>
        <v>0.48586325158911736</v>
      </c>
      <c r="I14">
        <v>191893</v>
      </c>
      <c r="J14" s="4">
        <f>I14/I7</f>
        <v>0.44334598652123586</v>
      </c>
      <c r="K14" s="2">
        <v>3804967.1045876439</v>
      </c>
    </row>
    <row r="15" spans="1:11" x14ac:dyDescent="0.25">
      <c r="E15" s="6" t="s">
        <v>16</v>
      </c>
      <c r="F15" s="6"/>
      <c r="G15" s="2">
        <v>25896.139440187999</v>
      </c>
      <c r="H15" s="4">
        <f>G15/G8</f>
        <v>3.8384073531688566E-2</v>
      </c>
      <c r="I15">
        <v>426</v>
      </c>
      <c r="J15" s="4">
        <f>I15/I8</f>
        <v>1.78168130489335E-2</v>
      </c>
      <c r="K15" s="2">
        <v>12741.489267416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6133768.9401394753</v>
      </c>
      <c r="H18" s="4">
        <f>G18/G5</f>
        <v>0.41766530344907088</v>
      </c>
      <c r="I18">
        <v>183758</v>
      </c>
      <c r="J18" s="4">
        <f>I18/I5</f>
        <v>0.40232605492414703</v>
      </c>
      <c r="K18" s="2">
        <v>2934728.3516427581</v>
      </c>
    </row>
    <row r="19" spans="2:11" x14ac:dyDescent="0.25">
      <c r="E19" s="6" t="s">
        <v>20</v>
      </c>
      <c r="F19" s="6"/>
      <c r="G19" s="2">
        <v>2227342.0252911951</v>
      </c>
      <c r="H19" s="4">
        <f>G19/G5</f>
        <v>0.15166588307399814</v>
      </c>
      <c r="I19">
        <v>55133</v>
      </c>
      <c r="J19" s="4">
        <f>I19/I5</f>
        <v>0.12071007730892259</v>
      </c>
      <c r="K19" s="2">
        <v>5243781.8638959434</v>
      </c>
    </row>
    <row r="20" spans="2:11" x14ac:dyDescent="0.25">
      <c r="E20" s="6" t="s">
        <v>21</v>
      </c>
      <c r="F20" s="6"/>
      <c r="G20" s="2">
        <v>6324635.1597986966</v>
      </c>
      <c r="H20" s="4">
        <f>1-H18-H19</f>
        <v>0.43066881347693092</v>
      </c>
      <c r="I20">
        <v>217808</v>
      </c>
      <c r="J20" s="4">
        <f>1-J18-J19</f>
        <v>0.47696386776693045</v>
      </c>
      <c r="K20" s="2">
        <v>10527782.506315896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461452.75500138302</v>
      </c>
      <c r="H22" s="4">
        <f>G22/G20</f>
        <v>7.2961165876336553E-2</v>
      </c>
      <c r="I22">
        <v>32775</v>
      </c>
      <c r="J22" s="4">
        <f>I22/I20</f>
        <v>0.15047656651729965</v>
      </c>
      <c r="K22" s="2">
        <v>4712180.4999731407</v>
      </c>
    </row>
    <row r="23" spans="2:11" x14ac:dyDescent="0.25">
      <c r="F23" t="s">
        <v>24</v>
      </c>
      <c r="G23" s="2">
        <f>G20-G22</f>
        <v>5863182.4047973137</v>
      </c>
      <c r="H23" s="4">
        <f>1-H22</f>
        <v>0.9270388341236635</v>
      </c>
      <c r="I23">
        <f>I20-I22</f>
        <v>185033</v>
      </c>
      <c r="J23" s="4">
        <f>1-J22</f>
        <v>0.84952343348270032</v>
      </c>
      <c r="K23" s="2">
        <f>K20-K22</f>
        <v>5815602.0063427556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7862044.5663539125</v>
      </c>
      <c r="H26" s="4">
        <f>G26/G5</f>
        <v>0.53534837415340553</v>
      </c>
      <c r="I26">
        <v>242705</v>
      </c>
      <c r="J26" s="4">
        <f>I26/I5</f>
        <v>0.53138663437980993</v>
      </c>
      <c r="K26" s="2">
        <v>3306844.7041007769</v>
      </c>
    </row>
    <row r="27" spans="2:11" x14ac:dyDescent="0.25">
      <c r="E27" s="6" t="s">
        <v>27</v>
      </c>
      <c r="F27" s="6"/>
      <c r="G27" s="2">
        <v>6784813.0263026329</v>
      </c>
      <c r="H27" s="4">
        <f>G27/G5</f>
        <v>0.46199669715818492</v>
      </c>
      <c r="I27">
        <v>212662</v>
      </c>
      <c r="J27" s="4">
        <f>I27/I5</f>
        <v>0.46560946185896102</v>
      </c>
      <c r="K27" s="2">
        <v>15444171.903638603</v>
      </c>
    </row>
    <row r="28" spans="2:11" x14ac:dyDescent="0.25">
      <c r="E28" s="6" t="s">
        <v>28</v>
      </c>
      <c r="F28" s="6"/>
      <c r="G28" s="2">
        <v>36227.221511916003</v>
      </c>
      <c r="H28" s="4">
        <f>G28/G5</f>
        <v>2.4668117781344152E-3</v>
      </c>
      <c r="I28">
        <v>1275</v>
      </c>
      <c r="J28" s="4">
        <f>I28/I5</f>
        <v>2.7915286410838576E-3</v>
      </c>
      <c r="K28" s="2">
        <v>100.50694377400001</v>
      </c>
    </row>
    <row r="29" spans="2:11" x14ac:dyDescent="0.25">
      <c r="E29" s="6" t="s">
        <v>29</v>
      </c>
      <c r="F29" s="6"/>
      <c r="G29" s="2">
        <v>2762.656250906</v>
      </c>
      <c r="H29" s="4">
        <f>G29/G5</f>
        <v>1.8811691027505339E-4</v>
      </c>
      <c r="I29">
        <v>88</v>
      </c>
      <c r="J29" s="4">
        <f>I29/I5</f>
        <v>1.926702120904937E-4</v>
      </c>
      <c r="K29" s="2">
        <v>1340.3454986080001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15529069.04495962</v>
      </c>
    </row>
    <row r="3" spans="1:2" x14ac:dyDescent="0.25">
      <c r="A3" t="s">
        <v>32</v>
      </c>
      <c r="B3">
        <f>'NEWT - EU'!$G$8</f>
        <v>495133.54142264836</v>
      </c>
    </row>
    <row r="4" spans="1:2" x14ac:dyDescent="0.25">
      <c r="A4" t="s">
        <v>33</v>
      </c>
      <c r="B4">
        <f>'NEWT - EU'!$G$9</f>
        <v>541256.76771270204</v>
      </c>
    </row>
    <row r="5" spans="1:2" x14ac:dyDescent="0.25">
      <c r="A5" t="s">
        <v>34</v>
      </c>
      <c r="B5">
        <f>'NEWT - EU'!$G$10</f>
        <v>961.15283057199997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440825</v>
      </c>
    </row>
    <row r="16" spans="1:2" x14ac:dyDescent="0.25">
      <c r="A16" t="s">
        <v>32</v>
      </c>
      <c r="B16">
        <f>'NEWT - EU'!$I$8</f>
        <v>17558</v>
      </c>
    </row>
    <row r="17" spans="1:2" x14ac:dyDescent="0.25">
      <c r="A17" t="s">
        <v>33</v>
      </c>
      <c r="B17">
        <f>'NEWT - EU'!$I$9</f>
        <v>1318898</v>
      </c>
    </row>
    <row r="18" spans="1:2" x14ac:dyDescent="0.25">
      <c r="A18" t="s">
        <v>34</v>
      </c>
      <c r="B18">
        <f>'NEWT - EU'!$I$10</f>
        <v>3146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6677059.6602816964</v>
      </c>
    </row>
    <row r="28" spans="1:2" x14ac:dyDescent="0.25">
      <c r="A28" t="s">
        <v>37</v>
      </c>
      <c r="B28">
        <f>'NEWT - EU'!$G$19</f>
        <v>2512363.4903707942</v>
      </c>
    </row>
    <row r="29" spans="1:2" x14ac:dyDescent="0.25">
      <c r="A29" t="s">
        <v>38</v>
      </c>
      <c r="B29">
        <f>'NEWT - EU'!$G$22</f>
        <v>167656.972440035</v>
      </c>
    </row>
    <row r="30" spans="1:2" x14ac:dyDescent="0.25">
      <c r="A30" t="s">
        <v>39</v>
      </c>
      <c r="B30">
        <f>'NEWT - EU'!$G$23</f>
        <v>6667122.4632897424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7068367.6796810692</v>
      </c>
    </row>
    <row r="41" spans="1:2" x14ac:dyDescent="0.25">
      <c r="A41" t="s">
        <v>42</v>
      </c>
      <c r="B41">
        <f>'NEWT - EU'!$G$27</f>
        <v>8944007.1583350357</v>
      </c>
    </row>
    <row r="42" spans="1:2" x14ac:dyDescent="0.25">
      <c r="A42" t="s">
        <v>43</v>
      </c>
      <c r="B42">
        <f>'NEWT - EU'!$G$28</f>
        <v>10790.048834935</v>
      </c>
    </row>
    <row r="43" spans="1:2" x14ac:dyDescent="0.25">
      <c r="A43" t="s">
        <v>44</v>
      </c>
      <c r="B43">
        <f>'NEWT - EU'!$G$29</f>
        <v>1037.6995312280001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2026-04-15T11:00:34Z</dcterms:created>
  <dcterms:modified xsi:type="dcterms:W3CDTF">2026-04-15T11:00:34Z</dcterms:modified>
</cp:coreProperties>
</file>