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2E988456-DC95-4BE5-8A28-BC77C6F9FE5B}" xr6:coauthVersionLast="47" xr6:coauthVersionMax="47" xr10:uidLastSave="{00000000-0000-0000-0000-000000000000}"/>
  <bookViews>
    <workbookView xWindow="6735" yWindow="3000" windowWidth="21600" windowHeight="12645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19" i="5"/>
  <c r="H19" i="5"/>
  <c r="J18" i="5"/>
  <c r="J20" i="5" s="1"/>
  <c r="H18" i="5"/>
  <c r="H20" i="5" s="1"/>
  <c r="J15" i="5"/>
  <c r="H15" i="5"/>
  <c r="J14" i="5"/>
  <c r="H14" i="5"/>
  <c r="K13" i="5"/>
  <c r="I13" i="5"/>
  <c r="J13" i="5" s="1"/>
  <c r="G13" i="5"/>
  <c r="H13" i="5" s="1"/>
  <c r="J10" i="5"/>
  <c r="H10" i="5"/>
  <c r="K8" i="5"/>
  <c r="I8" i="5"/>
  <c r="G8" i="5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J9" i="2"/>
  <c r="K8" i="2"/>
  <c r="I8" i="2"/>
  <c r="G8" i="2"/>
  <c r="J7" i="2"/>
  <c r="J8" i="2" s="1"/>
  <c r="H7" i="2"/>
  <c r="H8" i="2" s="1"/>
  <c r="J5" i="2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<sst xmlns="http://schemas.openxmlformats.org/spreadsheetml/2006/main" count="82" uniqueCount="45">
  <si>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22 August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</si>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</sst>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11658077.576935817</c:v>
                </c:pt>
                <c:pt idx="1">
                  <c:v>202234.70506691188</c:v>
                </c:pt>
                <c:pt idx="2">
                  <c:v>516747.27981504402</c:v>
                </c:pt>
                <c:pt idx="3">
                  <c:v>74.727093207999999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FFC-4F36-AC12-B06A921EA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329044</c:v>
                </c:pt>
                <c:pt idx="1">
                  <c:v>6184</c:v>
                </c:pt>
                <c:pt idx="2">
                  <c:v>1007025</c:v>
                </c:pt>
                <c:pt idx="3">
                  <c:v>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C18-4A63-9801-D3FE9AC72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1087333.5749237679</c:v>
                </c:pt>
                <c:pt idx="1">
                  <c:v>4635932.0953912642</c:v>
                </c:pt>
                <c:pt idx="2">
                  <c:v>143115.09552999301</c:v>
                </c:pt>
                <c:pt idx="3">
                  <c:v>5993931.5161577025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DBE-4EB0-8514-297BD9BD7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1748140.6734859119</c:v>
                </c:pt>
                <c:pt idx="1">
                  <c:v>10112063.786572335</c:v>
                </c:pt>
                <c:pt idx="2">
                  <c:v>2.4982774999999999</c:v>
                </c:pt>
                <c:pt idx="3">
                  <c:v>105.323666981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828-47E3-B2D8-6494F0FA0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12377134.288910979</v>
      </c>
      <c r="H4" s="5"/>
      <c r="I4" s="1">
        <v>1342269</v>
      </c>
      <c r="J4" s="5"/>
      <c r="K4" s="3">
        <v>569556.40035169804</v>
      </c>
    </row>
    <row r="5" spans="1:11" x14ac:dyDescent="0.25">
      <c r="E5" s="6" t="s">
        <v>7</v>
      </c>
      <c r="F5" s="6"/>
      <c r="G5" s="2">
        <v>11860312.282002728</v>
      </c>
      <c r="H5" s="4">
        <f>G5/G4</f>
        <v>0.95824380710070456</v>
      </c>
      <c r="I5">
        <v>335228</v>
      </c>
      <c r="J5" s="4">
        <f>I5/I4</f>
        <v>0.24974725632492445</v>
      </c>
      <c r="K5" s="2">
        <v>263111.11030429398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11658077.576935817</v>
      </c>
      <c r="H7" s="4">
        <f>G7/G5</f>
        <v>0.98294861886783624</v>
      </c>
      <c r="I7">
        <v>329044</v>
      </c>
      <c r="J7" s="4">
        <f>I7/I5</f>
        <v>0.98155285358024991</v>
      </c>
      <c r="K7" s="2">
        <v>226046.75628419701</v>
      </c>
    </row>
    <row r="8" spans="1:11" x14ac:dyDescent="0.25">
      <c r="F8" t="s">
        <v>10</v>
      </c>
      <c r="G8" s="2">
        <f>G5-G7</f>
        <v>202234.70506691188</v>
      </c>
      <c r="H8" s="4">
        <f>1-H7</f>
        <v>1.7051381132163757E-2</v>
      </c>
      <c r="I8">
        <f>I5-I7</f>
        <v>6184</v>
      </c>
      <c r="J8" s="4">
        <f>1-J7</f>
        <v>1.8447146419750093E-2</v>
      </c>
      <c r="K8" s="2">
        <f>K5-K7</f>
        <v>37064.354020096973</v>
      </c>
    </row>
    <row r="9" spans="1:11" x14ac:dyDescent="0.25">
      <c r="E9" s="6" t="s">
        <v>11</v>
      </c>
      <c r="F9" s="6"/>
      <c r="G9" s="2">
        <v>516747.27981504402</v>
      </c>
      <c r="H9" s="4">
        <f>1-H5-H10</f>
        <v>4.1750155387585246E-2</v>
      </c>
      <c r="I9">
        <v>1007025</v>
      </c>
      <c r="J9" s="4">
        <f>1-J5-J10</f>
        <v>0.7502408235607021</v>
      </c>
      <c r="K9" s="2">
        <v>306284.00031789299</v>
      </c>
    </row>
    <row r="10" spans="1:11" x14ac:dyDescent="0.25">
      <c r="E10" s="6" t="s">
        <v>12</v>
      </c>
      <c r="F10" s="6"/>
      <c r="G10" s="2">
        <v>74.727093207999999</v>
      </c>
      <c r="H10" s="4">
        <f>G10/G4</f>
        <v>6.0375117101985468E-6</v>
      </c>
      <c r="I10">
        <v>16</v>
      </c>
      <c r="J10" s="4">
        <f>I10/I4</f>
        <v>1.1920114373497414E-5</v>
      </c>
      <c r="K10" s="2">
        <v>161.28972951099999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2862620.0963834338</v>
      </c>
      <c r="H13" s="5">
        <f>G13/G5</f>
        <v>0.2413612751771535</v>
      </c>
      <c r="I13" s="1">
        <f>I14+I15</f>
        <v>92227</v>
      </c>
      <c r="J13" s="5">
        <f>I13/I5</f>
        <v>0.27511723364396767</v>
      </c>
      <c r="K13" s="3">
        <f>K14+K15</f>
        <v>18669.193057388002</v>
      </c>
    </row>
    <row r="14" spans="1:11" x14ac:dyDescent="0.25">
      <c r="E14" s="6" t="s">
        <v>15</v>
      </c>
      <c r="F14" s="6"/>
      <c r="G14" s="2">
        <v>2862620.0963834338</v>
      </c>
      <c r="H14" s="4">
        <f>G14/G7</f>
        <v>0.24554821131459983</v>
      </c>
      <c r="I14">
        <v>92227</v>
      </c>
      <c r="J14" s="4">
        <f>I14/I7</f>
        <v>0.28028774267271245</v>
      </c>
      <c r="K14" s="2">
        <v>18669.193057388002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1087333.5749237679</v>
      </c>
      <c r="H18" s="4">
        <f>G18/G5</f>
        <v>9.1678325921799517E-2</v>
      </c>
      <c r="I18">
        <v>37756</v>
      </c>
      <c r="J18" s="4">
        <f>I18/I5</f>
        <v>0.11262782345150167</v>
      </c>
      <c r="K18" s="2">
        <v>24637.197859418</v>
      </c>
    </row>
    <row r="19" spans="2:11" x14ac:dyDescent="0.25">
      <c r="E19" s="6" t="s">
        <v>20</v>
      </c>
      <c r="F19" s="6"/>
      <c r="G19" s="2">
        <v>4635932.0953912642</v>
      </c>
      <c r="H19" s="4">
        <f>G19/G5</f>
        <v>0.39087774294324418</v>
      </c>
      <c r="I19">
        <v>122240</v>
      </c>
      <c r="J19" s="4">
        <f>I19/I5</f>
        <v>0.36464734449389669</v>
      </c>
      <c r="K19" s="2">
        <v>65829.823773085998</v>
      </c>
    </row>
    <row r="20" spans="2:11" x14ac:dyDescent="0.25">
      <c r="E20" s="6" t="s">
        <v>21</v>
      </c>
      <c r="F20" s="6"/>
      <c r="G20" s="2">
        <v>6137046.6116876956</v>
      </c>
      <c r="H20" s="4">
        <f>1-H18-H19</f>
        <v>0.51744393113495635</v>
      </c>
      <c r="I20">
        <v>175232</v>
      </c>
      <c r="J20" s="4">
        <f>1-J18-J19</f>
        <v>0.52272483205460163</v>
      </c>
      <c r="K20" s="2">
        <v>172644.08867179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143115.09552999301</v>
      </c>
      <c r="H22" s="4">
        <f>G22/G20</f>
        <v>2.3319864518779689E-2</v>
      </c>
      <c r="I22">
        <v>6967</v>
      </c>
      <c r="J22" s="4">
        <f>I22/I20</f>
        <v>3.9758719868517166E-2</v>
      </c>
      <c r="K22" s="2">
        <v>4881.1030347839996</v>
      </c>
    </row>
    <row r="23" spans="2:11" x14ac:dyDescent="0.25">
      <c r="F23" t="s">
        <v>24</v>
      </c>
      <c r="G23" s="2">
        <f>G20-G22</f>
        <v>5993931.5161577025</v>
      </c>
      <c r="H23" s="4">
        <f>1-H22</f>
        <v>0.97668013548122035</v>
      </c>
      <c r="I23">
        <f>I20-I22</f>
        <v>168265</v>
      </c>
      <c r="J23" s="4">
        <f>1-J22</f>
        <v>0.9602412801314828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1748140.6734859119</v>
      </c>
      <c r="H26" s="4">
        <f>G26/G5</f>
        <v>0.14739415218759497</v>
      </c>
      <c r="I26">
        <v>54392</v>
      </c>
      <c r="J26" s="4">
        <f>I26/I5</f>
        <v>0.16225374968678033</v>
      </c>
      <c r="K26" s="2">
        <v>77452.709069314005</v>
      </c>
    </row>
    <row r="27" spans="2:11" x14ac:dyDescent="0.25">
      <c r="E27" s="6" t="s">
        <v>27</v>
      </c>
      <c r="F27" s="6"/>
      <c r="G27" s="2">
        <v>10112063.786572335</v>
      </c>
      <c r="H27" s="4">
        <f>G27/G5</f>
        <v>0.85259675682542957</v>
      </c>
      <c r="I27">
        <v>280819</v>
      </c>
      <c r="J27" s="4">
        <f>I27/I5</f>
        <v>0.83769553855883161</v>
      </c>
      <c r="K27" s="2">
        <v>185580.09578378001</v>
      </c>
    </row>
    <row r="28" spans="2:11" x14ac:dyDescent="0.25">
      <c r="E28" s="6" t="s">
        <v>28</v>
      </c>
      <c r="F28" s="6"/>
      <c r="G28" s="2">
        <v>2.4982774999999999</v>
      </c>
      <c r="H28" s="4">
        <f>G28/G5</f>
        <v>2.1064179766927196E-7</v>
      </c>
      <c r="I28">
        <v>2</v>
      </c>
      <c r="J28" s="4">
        <f>I28/I5</f>
        <v>5.9660887515362675E-6</v>
      </c>
      <c r="K28" s="2">
        <v>0</v>
      </c>
    </row>
    <row r="29" spans="2:11" x14ac:dyDescent="0.25">
      <c r="E29" s="6" t="s">
        <v>29</v>
      </c>
      <c r="F29" s="6"/>
      <c r="G29" s="2">
        <v>105.323666981</v>
      </c>
      <c r="H29" s="4">
        <f>G29/G5</f>
        <v>8.8803451778265561E-6</v>
      </c>
      <c r="I29">
        <v>15</v>
      </c>
      <c r="J29" s="4">
        <f>I29/I5</f>
        <v>4.4745665636522009E-5</v>
      </c>
      <c r="K29" s="2">
        <v>78.305451199999993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13734076.305017877</v>
      </c>
      <c r="H4" s="5"/>
      <c r="I4" s="1">
        <v>4199444</v>
      </c>
      <c r="J4" s="5"/>
      <c r="K4" s="3">
        <v>93364159.867630765</v>
      </c>
    </row>
    <row r="5" spans="1:11" x14ac:dyDescent="0.25">
      <c r="E5" s="6" t="s">
        <v>7</v>
      </c>
      <c r="F5" s="6"/>
      <c r="G5" s="2">
        <v>10241354.416004155</v>
      </c>
      <c r="H5" s="4">
        <f>G5/G4</f>
        <v>0.74568934878149595</v>
      </c>
      <c r="I5">
        <v>387695</v>
      </c>
      <c r="J5" s="4">
        <f>I5/I4</f>
        <v>9.2320554816304259E-2</v>
      </c>
      <c r="K5" s="2">
        <v>3904524.3910328108</v>
      </c>
    </row>
    <row r="6" spans="1:11" x14ac:dyDescent="0.25">
      <c r="F6" t="s">
        <v>8</v>
      </c>
    </row>
    <row r="7" spans="1:11" x14ac:dyDescent="0.25">
      <c r="F7" t="s">
        <v>9</v>
      </c>
      <c r="G7" s="2">
        <v>9927261.7599683814</v>
      </c>
      <c r="H7" s="4">
        <f>G7/G5</f>
        <v>0.9693309455685919</v>
      </c>
      <c r="I7">
        <v>377317</v>
      </c>
      <c r="J7" s="4">
        <f>I7/I5</f>
        <v>0.9732315350984666</v>
      </c>
      <c r="K7" s="2">
        <v>3533443.6090353238</v>
      </c>
    </row>
    <row r="8" spans="1:11" x14ac:dyDescent="0.25">
      <c r="F8" t="s">
        <v>10</v>
      </c>
      <c r="G8" s="2">
        <f>G5-G7</f>
        <v>314092.65603577346</v>
      </c>
      <c r="H8" s="4">
        <f>1-H7</f>
        <v>3.0669054431408105E-2</v>
      </c>
      <c r="I8">
        <f>I5-I7</f>
        <v>10378</v>
      </c>
      <c r="J8" s="4">
        <f>1-J7</f>
        <v>2.6768464901533395E-2</v>
      </c>
      <c r="K8" s="2">
        <f>K5-K7</f>
        <v>371080.78199748695</v>
      </c>
    </row>
    <row r="9" spans="1:11" x14ac:dyDescent="0.25">
      <c r="E9" s="6" t="s">
        <v>11</v>
      </c>
      <c r="F9" s="6"/>
      <c r="G9" s="2">
        <v>3177510.1748127029</v>
      </c>
      <c r="H9" s="4">
        <f>1-H5-H10</f>
        <v>0.23135958358202563</v>
      </c>
      <c r="I9">
        <v>3787996</v>
      </c>
      <c r="J9" s="4">
        <f>1-J5-J10</f>
        <v>0.9020232202167715</v>
      </c>
      <c r="K9" s="2">
        <v>85505512.63936542</v>
      </c>
    </row>
    <row r="10" spans="1:11" x14ac:dyDescent="0.25">
      <c r="E10" s="6" t="s">
        <v>12</v>
      </c>
      <c r="F10" s="6"/>
      <c r="G10" s="2">
        <v>315211.71420102101</v>
      </c>
      <c r="H10" s="4">
        <f>G10/G4</f>
        <v>2.2951067636478428E-2</v>
      </c>
      <c r="I10">
        <v>23753</v>
      </c>
      <c r="J10" s="4">
        <f>I10/I4</f>
        <v>5.6562249669241931E-3</v>
      </c>
      <c r="K10" s="2">
        <v>3954122.8372325348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1767745.36103434</v>
      </c>
      <c r="H13" s="5">
        <f>G13/G5</f>
        <v>0.17260855246566664</v>
      </c>
      <c r="I13" s="1">
        <f>I14+I15</f>
        <v>48960</v>
      </c>
      <c r="J13" s="5">
        <f>I13/I5</f>
        <v>0.12628483730767742</v>
      </c>
      <c r="K13" s="3">
        <f>K14+K15</f>
        <v>635021.383653317</v>
      </c>
    </row>
    <row r="14" spans="1:11" x14ac:dyDescent="0.25">
      <c r="E14" s="6" t="s">
        <v>15</v>
      </c>
      <c r="F14" s="6"/>
      <c r="G14" s="2">
        <v>1767745.36103434</v>
      </c>
      <c r="H14" s="4">
        <f>G14/G7</f>
        <v>0.17806978437526064</v>
      </c>
      <c r="I14">
        <v>48960</v>
      </c>
      <c r="J14" s="4">
        <f>I14/I7</f>
        <v>0.12975826692144801</v>
      </c>
      <c r="K14" s="2">
        <v>635021.383653317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988482.77884625003</v>
      </c>
      <c r="H18" s="4">
        <f>G18/G5</f>
        <v>9.651875510738589E-2</v>
      </c>
      <c r="I18">
        <v>36114</v>
      </c>
      <c r="J18" s="4">
        <f>I18/I5</f>
        <v>9.3150543597415494E-2</v>
      </c>
      <c r="K18" s="2">
        <v>530873.39200863696</v>
      </c>
    </row>
    <row r="19" spans="2:11" x14ac:dyDescent="0.25">
      <c r="E19" s="6" t="s">
        <v>20</v>
      </c>
      <c r="F19" s="6"/>
      <c r="G19" s="2">
        <v>4019334.0853567868</v>
      </c>
      <c r="H19" s="4">
        <f>G19/G5</f>
        <v>0.39246118453588302</v>
      </c>
      <c r="I19">
        <v>120499</v>
      </c>
      <c r="J19" s="4">
        <f>I19/I5</f>
        <v>0.31080875430428556</v>
      </c>
      <c r="K19" s="2">
        <v>652228.93569161405</v>
      </c>
    </row>
    <row r="20" spans="2:11" x14ac:dyDescent="0.25">
      <c r="E20" s="6" t="s">
        <v>21</v>
      </c>
      <c r="F20" s="6"/>
      <c r="G20" s="2">
        <v>5223264.701867329</v>
      </c>
      <c r="H20" s="4">
        <f>1-H18-H19</f>
        <v>0.5110200603567312</v>
      </c>
      <c r="I20">
        <v>230258</v>
      </c>
      <c r="J20" s="4">
        <f>1-J18-J19</f>
        <v>0.59604070209829896</v>
      </c>
      <c r="K20" s="2">
        <v>2261767.1869667838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140659.06413289701</v>
      </c>
      <c r="H22" s="4">
        <f>G22/G20</f>
        <v>2.692933867253771E-2</v>
      </c>
      <c r="I22">
        <v>11529</v>
      </c>
      <c r="J22" s="4">
        <f>I22/I20</f>
        <v>5.0069921566243084E-2</v>
      </c>
      <c r="K22" s="2">
        <v>371171.85733431397</v>
      </c>
    </row>
    <row r="23" spans="2:11" x14ac:dyDescent="0.25">
      <c r="F23" t="s">
        <v>24</v>
      </c>
      <c r="G23" s="2">
        <f>G20-G22</f>
        <v>5082605.6377344318</v>
      </c>
      <c r="H23" s="4">
        <f>1-H22</f>
        <v>0.97307066132746234</v>
      </c>
      <c r="I23">
        <f>I20-I22</f>
        <v>218729</v>
      </c>
      <c r="J23" s="4">
        <f>1-J22</f>
        <v>0.94993007843375687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1523579.6748116531</v>
      </c>
      <c r="H26" s="4">
        <f>G26/G5</f>
        <v>0.14876740057259971</v>
      </c>
      <c r="I26">
        <v>60519</v>
      </c>
      <c r="J26" s="4">
        <f>I26/I5</f>
        <v>0.15609951121371182</v>
      </c>
      <c r="K26" s="2">
        <v>445286.04121370998</v>
      </c>
    </row>
    <row r="27" spans="2:11" x14ac:dyDescent="0.25">
      <c r="E27" s="6" t="s">
        <v>27</v>
      </c>
      <c r="F27" s="6"/>
      <c r="G27" s="2">
        <v>8702532.2496667244</v>
      </c>
      <c r="H27" s="4">
        <f>G27/G5</f>
        <v>0.84974427172125644</v>
      </c>
      <c r="I27">
        <v>325836</v>
      </c>
      <c r="J27" s="4">
        <f>I27/I5</f>
        <v>0.84044416358219731</v>
      </c>
      <c r="K27" s="2">
        <v>3458697.1470689708</v>
      </c>
    </row>
    <row r="28" spans="2:11" x14ac:dyDescent="0.25">
      <c r="E28" s="6" t="s">
        <v>28</v>
      </c>
      <c r="F28" s="6"/>
      <c r="G28" s="2">
        <v>2131.755173604</v>
      </c>
      <c r="H28" s="4">
        <f>G28/G5</f>
        <v>2.0815168453429444E-4</v>
      </c>
      <c r="I28">
        <v>62</v>
      </c>
      <c r="J28" s="4">
        <f>I28/I5</f>
        <v>1.5991952436838236E-4</v>
      </c>
      <c r="K28" s="2">
        <v>105.079763691</v>
      </c>
    </row>
    <row r="29" spans="2:11" x14ac:dyDescent="0.25">
      <c r="E29" s="6" t="s">
        <v>29</v>
      </c>
      <c r="F29" s="6"/>
      <c r="G29" s="2">
        <v>2379.601097491</v>
      </c>
      <c r="H29" s="4">
        <f>G29/G5</f>
        <v>2.3235218710646315E-4</v>
      </c>
      <c r="I29">
        <v>445</v>
      </c>
      <c r="J29" s="4">
        <f>I29/I5</f>
        <v>1.1478094894182282E-3</v>
      </c>
      <c r="K29" s="2">
        <v>165.49387771400001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11658077.576935817</v>
      </c>
    </row>
    <row r="3" spans="1:2" x14ac:dyDescent="0.25">
      <c r="A3" t="s">
        <v>32</v>
      </c>
      <c r="B3">
        <f>'NEWT - UK'!$G$8</f>
        <v>202234.70506691188</v>
      </c>
    </row>
    <row r="4" spans="1:2" x14ac:dyDescent="0.25">
      <c r="A4" t="s">
        <v>33</v>
      </c>
      <c r="B4">
        <f>'NEWT - UK'!$G$9</f>
        <v>516747.27981504402</v>
      </c>
    </row>
    <row r="5" spans="1:2" x14ac:dyDescent="0.25">
      <c r="A5" t="s">
        <v>34</v>
      </c>
      <c r="B5">
        <f>'NEWT - UK'!$G$10</f>
        <v>74.727093207999999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329044</v>
      </c>
    </row>
    <row r="16" spans="1:2" x14ac:dyDescent="0.25">
      <c r="A16" t="s">
        <v>32</v>
      </c>
      <c r="B16">
        <f>'NEWT - UK'!$I$8</f>
        <v>6184</v>
      </c>
    </row>
    <row r="17" spans="1:2" x14ac:dyDescent="0.25">
      <c r="A17" t="s">
        <v>33</v>
      </c>
      <c r="B17">
        <f>'NEWT - UK'!$I$9</f>
        <v>1007025</v>
      </c>
    </row>
    <row r="18" spans="1:2" x14ac:dyDescent="0.25">
      <c r="A18" t="s">
        <v>34</v>
      </c>
      <c r="B18">
        <f>'NEWT - UK'!$I$10</f>
        <v>16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1087333.5749237679</v>
      </c>
    </row>
    <row r="28" spans="1:2" x14ac:dyDescent="0.25">
      <c r="A28" t="s">
        <v>37</v>
      </c>
      <c r="B28">
        <f>'NEWT - UK'!$G$19</f>
        <v>4635932.0953912642</v>
      </c>
    </row>
    <row r="29" spans="1:2" x14ac:dyDescent="0.25">
      <c r="A29" t="s">
        <v>38</v>
      </c>
      <c r="B29">
        <f>'NEWT - UK'!$G$22</f>
        <v>143115.09552999301</v>
      </c>
    </row>
    <row r="30" spans="1:2" x14ac:dyDescent="0.25">
      <c r="A30" t="s">
        <v>39</v>
      </c>
      <c r="B30">
        <f>'NEWT - UK'!$G$23</f>
        <v>5993931.5161577025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1748140.6734859119</v>
      </c>
    </row>
    <row r="41" spans="1:2" x14ac:dyDescent="0.25">
      <c r="A41" t="s">
        <v>42</v>
      </c>
      <c r="B41">
        <f>'NEWT - UK'!$G$27</f>
        <v>10112063.786572335</v>
      </c>
    </row>
    <row r="42" spans="1:2" x14ac:dyDescent="0.25">
      <c r="A42" t="s">
        <v>43</v>
      </c>
      <c r="B42">
        <f>'NEWT - UK'!$G$28</f>
        <v>2.4982774999999999</v>
      </c>
    </row>
    <row r="43" spans="1:2" x14ac:dyDescent="0.25">
      <c r="A43" t="s">
        <v>44</v>
      </c>
      <c r="B43">
        <f>'NEWT - UK'!$G$29</f>
        <v>105.323666981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2025-09-02T09:23:52Z</dcterms:created>
  <dcterms:modified xsi:type="dcterms:W3CDTF">2025-09-02T09:23:52Z</dcterms:modified>
</cp:coreProperties>
</file>