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A380ECCE-CD14-413E-B244-0AA7C09A2D0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<sst xmlns="http://schemas.openxmlformats.org/spreadsheetml/2006/main" count="82" uniqueCount="45">
  <si>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29 August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</si>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</sst>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18597.29250241</c:v>
                </c:pt>
                <c:pt idx="1">
                  <c:v>39516.37088011</c:v>
                </c:pt>
                <c:pt idx="2">
                  <c:v>4.4370637100000003</c:v>
                </c:pt>
                <c:pt idx="3">
                  <c:v>0.37339484000000001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9B6-4F49-93BF-1E52D93B1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1104</c:v>
                </c:pt>
                <c:pt idx="1">
                  <c:v>3823</c:v>
                </c:pt>
                <c:pt idx="2">
                  <c:v>34</c:v>
                </c:pt>
                <c:pt idx="3">
                  <c:v>489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C2C-4529-A031-4972E4E63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10327.61507174</c:v>
                </c:pt>
                <c:pt idx="1">
                  <c:v>1528.6950193299999</c:v>
                </c:pt>
                <c:pt idx="2">
                  <c:v>42936.101804010003</c:v>
                </c:pt>
                <c:pt idx="3">
                  <c:v>3321.2514874400003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B92-4EAE-9025-B85478232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58050.546170740003</c:v>
                </c:pt>
                <c:pt idx="1">
                  <c:v>63.117211779999998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68-42F2-B436-74D4B81F0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58118.473841070001</v>
      </c>
      <c r="H4" s="5"/>
      <c r="I4" s="1">
        <v>5450</v>
      </c>
      <c r="J4" s="5"/>
      <c r="K4" s="3">
        <v>49793.109594740003</v>
      </c>
    </row>
    <row r="5" spans="1:11" x14ac:dyDescent="0.25">
      <c r="E5" s="6" t="s">
        <v>7</v>
      </c>
      <c r="F5" s="6"/>
      <c r="G5" s="2">
        <v>58113.663382519997</v>
      </c>
      <c r="H5" s="4">
        <f>G5/G4</f>
        <v>0.99991723012955991</v>
      </c>
      <c r="I5">
        <v>4927</v>
      </c>
      <c r="J5" s="4">
        <f>I5/I4</f>
        <v>0.90403669724770641</v>
      </c>
      <c r="K5" s="2">
        <v>49792.412411739999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18597.29250241</v>
      </c>
      <c r="H7" s="4">
        <f>G7/G5</f>
        <v>0.3200158348304003</v>
      </c>
      <c r="I7">
        <v>1104</v>
      </c>
      <c r="J7" s="4">
        <f>I7/I5</f>
        <v>0.22407144306880455</v>
      </c>
      <c r="K7" s="2">
        <v>12766.74430611</v>
      </c>
    </row>
    <row r="8" spans="1:11" x14ac:dyDescent="0.25">
      <c r="F8" t="s">
        <v>10</v>
      </c>
      <c r="G8" s="2">
        <f>G5-G7</f>
        <v>39516.37088011</v>
      </c>
      <c r="H8" s="4">
        <f>1-H7</f>
        <v>0.6799841651695997</v>
      </c>
      <c r="I8">
        <f>I5-I7</f>
        <v>3823</v>
      </c>
      <c r="J8" s="4">
        <f>1-J7</f>
        <v>0.77592855693119545</v>
      </c>
      <c r="K8" s="2">
        <f>K5-K7</f>
        <v>37025.66810563</v>
      </c>
    </row>
    <row r="9" spans="1:11" x14ac:dyDescent="0.25">
      <c r="E9" s="6" t="s">
        <v>11</v>
      </c>
      <c r="F9" s="6"/>
      <c r="G9" s="2">
        <v>4.4370637100000003</v>
      </c>
      <c r="H9" s="4">
        <f>1-H5-H10</f>
        <v>7.6345151838204528E-5</v>
      </c>
      <c r="I9">
        <v>34</v>
      </c>
      <c r="J9" s="4">
        <f>1-J5-J10</f>
        <v>6.2385321100917601E-3</v>
      </c>
      <c r="K9" s="2">
        <v>0</v>
      </c>
    </row>
    <row r="10" spans="1:11" x14ac:dyDescent="0.25">
      <c r="E10" s="6" t="s">
        <v>12</v>
      </c>
      <c r="F10" s="6"/>
      <c r="G10" s="2">
        <v>0.37339484000000001</v>
      </c>
      <c r="H10" s="4">
        <f>G10/G4</f>
        <v>6.4247186018869067E-6</v>
      </c>
      <c r="I10">
        <v>489</v>
      </c>
      <c r="J10" s="4">
        <f>I10/I4</f>
        <v>8.9724770642201829E-2</v>
      </c>
      <c r="K10" s="2">
        <v>0.697183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5884.83738275</v>
      </c>
      <c r="H13" s="5">
        <f>G13/G5</f>
        <v>0.10126426455022107</v>
      </c>
      <c r="I13" s="1">
        <f>I14+I15</f>
        <v>335</v>
      </c>
      <c r="J13" s="5">
        <f>I13/I5</f>
        <v>6.7992693322508624E-2</v>
      </c>
      <c r="K13" s="3">
        <f>K14+K15</f>
        <v>898.71664568999995</v>
      </c>
    </row>
    <row r="14" spans="1:11" x14ac:dyDescent="0.25">
      <c r="E14" s="6" t="s">
        <v>15</v>
      </c>
      <c r="F14" s="6"/>
      <c r="G14" s="2">
        <v>5884.83738275</v>
      </c>
      <c r="H14" s="4">
        <f>G14/G7</f>
        <v>0.31643516829062029</v>
      </c>
      <c r="I14">
        <v>335</v>
      </c>
      <c r="J14" s="4">
        <f>I14/I7</f>
        <v>0.30344202898550726</v>
      </c>
      <c r="K14" s="2">
        <v>898.71664568999995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10327.61507174</v>
      </c>
      <c r="H18" s="4">
        <f>G18/G5</f>
        <v>0.1777140601816963</v>
      </c>
      <c r="I18">
        <v>341</v>
      </c>
      <c r="J18" s="4">
        <f>I18/I5</f>
        <v>6.9210472904404297E-2</v>
      </c>
      <c r="K18" s="2">
        <v>5342.6519837699998</v>
      </c>
    </row>
    <row r="19" spans="2:11" x14ac:dyDescent="0.25">
      <c r="E19" s="6" t="s">
        <v>20</v>
      </c>
      <c r="F19" s="6"/>
      <c r="G19" s="2">
        <v>1528.6950193299999</v>
      </c>
      <c r="H19" s="4">
        <f>G19/G5</f>
        <v>2.6305259905363598E-2</v>
      </c>
      <c r="I19">
        <v>39</v>
      </c>
      <c r="J19" s="4">
        <f>I19/I5</f>
        <v>7.9155672823219003E-3</v>
      </c>
      <c r="K19" s="2">
        <v>1530.2991647900001</v>
      </c>
    </row>
    <row r="20" spans="2:11" x14ac:dyDescent="0.25">
      <c r="E20" s="6" t="s">
        <v>21</v>
      </c>
      <c r="F20" s="6"/>
      <c r="G20" s="2">
        <v>46257.353291450003</v>
      </c>
      <c r="H20" s="4">
        <f>1-H18-H19</f>
        <v>0.79598067991294008</v>
      </c>
      <c r="I20">
        <v>4547</v>
      </c>
      <c r="J20" s="4">
        <f>1-J18-J19</f>
        <v>0.9228739598132738</v>
      </c>
      <c r="K20" s="2">
        <v>42919.461263179997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42936.101804010003</v>
      </c>
      <c r="H22" s="4">
        <f>G22/G20</f>
        <v>0.92820057242544651</v>
      </c>
      <c r="I22">
        <v>4489</v>
      </c>
      <c r="J22" s="4">
        <f>I22/I20</f>
        <v>0.98724433692544533</v>
      </c>
      <c r="K22" s="2">
        <v>42058.215805480002</v>
      </c>
    </row>
    <row r="23" spans="2:11" x14ac:dyDescent="0.25">
      <c r="F23" t="s">
        <v>24</v>
      </c>
      <c r="G23" s="2">
        <f>G20-G22</f>
        <v>3321.2514874400003</v>
      </c>
      <c r="H23" s="4">
        <f>1-H22</f>
        <v>7.1799427574553487E-2</v>
      </c>
      <c r="I23">
        <f>I20-I22</f>
        <v>58</v>
      </c>
      <c r="J23" s="4">
        <f>1-J22</f>
        <v>1.2755663074554668E-2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58050.546170740003</v>
      </c>
      <c r="H26" s="4">
        <f>G26/G5</f>
        <v>0.99891390065423102</v>
      </c>
      <c r="I26">
        <v>4922</v>
      </c>
      <c r="J26" s="4">
        <f>I26/I5</f>
        <v>0.9989851836817536</v>
      </c>
      <c r="K26" s="2">
        <v>49729.433475370002</v>
      </c>
    </row>
    <row r="27" spans="2:11" x14ac:dyDescent="0.25">
      <c r="E27" s="6" t="s">
        <v>27</v>
      </c>
      <c r="F27" s="6"/>
      <c r="G27" s="2">
        <v>63.117211779999998</v>
      </c>
      <c r="H27" s="4">
        <f>G27/G5</f>
        <v>1.0860993457690884E-3</v>
      </c>
      <c r="I27">
        <v>5</v>
      </c>
      <c r="J27" s="4">
        <f>I27/I5</f>
        <v>1.0148163182463973E-3</v>
      </c>
      <c r="K27" s="2">
        <v>62.97893637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59754.591391959999</v>
      </c>
      <c r="H4" s="5"/>
      <c r="I4" s="1">
        <v>12496</v>
      </c>
      <c r="J4" s="5"/>
      <c r="K4" s="3">
        <v>81832.048268250001</v>
      </c>
    </row>
    <row r="5" spans="1:11" x14ac:dyDescent="0.25">
      <c r="E5" s="6" t="s">
        <v>7</v>
      </c>
      <c r="F5" s="6"/>
      <c r="G5" s="2">
        <v>58948.137398389998</v>
      </c>
      <c r="H5" s="4">
        <f>G5/G4</f>
        <v>0.98650389911831093</v>
      </c>
      <c r="I5">
        <v>4571</v>
      </c>
      <c r="J5" s="4">
        <f>I5/I4</f>
        <v>0.36579705505761845</v>
      </c>
      <c r="K5" s="2">
        <v>55320.87790698</v>
      </c>
    </row>
    <row r="6" spans="1:11" x14ac:dyDescent="0.25">
      <c r="F6" t="s">
        <v>8</v>
      </c>
    </row>
    <row r="7" spans="1:11" x14ac:dyDescent="0.25">
      <c r="F7" t="s">
        <v>9</v>
      </c>
      <c r="G7" s="2">
        <v>34157.847191579996</v>
      </c>
      <c r="H7" s="4">
        <f>G7/G5</f>
        <v>0.57945592005275004</v>
      </c>
      <c r="I7">
        <v>2297</v>
      </c>
      <c r="J7" s="4">
        <f>I7/I5</f>
        <v>0.50251586086195577</v>
      </c>
      <c r="K7" s="2">
        <v>31003.489277090001</v>
      </c>
    </row>
    <row r="8" spans="1:11" x14ac:dyDescent="0.25">
      <c r="F8" t="s">
        <v>10</v>
      </c>
      <c r="G8" s="2">
        <f>G5-G7</f>
        <v>24790.290206810001</v>
      </c>
      <c r="H8" s="4">
        <f>1-H7</f>
        <v>0.42054407994724996</v>
      </c>
      <c r="I8">
        <f>I5-I7</f>
        <v>2274</v>
      </c>
      <c r="J8" s="4">
        <f>1-J7</f>
        <v>0.49748413913804423</v>
      </c>
      <c r="K8" s="2">
        <f>K5-K7</f>
        <v>24317.38862989</v>
      </c>
    </row>
    <row r="9" spans="1:11" x14ac:dyDescent="0.25">
      <c r="E9" s="6" t="s">
        <v>11</v>
      </c>
      <c r="F9" s="6"/>
      <c r="G9" s="2">
        <v>711.68335075000005</v>
      </c>
      <c r="H9" s="4">
        <f>1-H5-H10</f>
        <v>1.191010321000636E-2</v>
      </c>
      <c r="I9">
        <v>769</v>
      </c>
      <c r="J9" s="4">
        <f>1-J5-J10</f>
        <v>6.1539692701664594E-2</v>
      </c>
      <c r="K9" s="2">
        <v>160.85667257</v>
      </c>
    </row>
    <row r="10" spans="1:11" x14ac:dyDescent="0.25">
      <c r="E10" s="6" t="s">
        <v>12</v>
      </c>
      <c r="F10" s="6"/>
      <c r="G10" s="2">
        <v>94.770642820000006</v>
      </c>
      <c r="H10" s="4">
        <f>G10/G4</f>
        <v>1.5859976716827058E-3</v>
      </c>
      <c r="I10">
        <v>7156</v>
      </c>
      <c r="J10" s="4">
        <f>I10/I4</f>
        <v>0.57266325224071701</v>
      </c>
      <c r="K10" s="2">
        <v>26350.3136887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6037.2267182899996</v>
      </c>
      <c r="H13" s="5">
        <f>G13/G5</f>
        <v>0.10241590294004589</v>
      </c>
      <c r="I13" s="1">
        <f>I14+I15</f>
        <v>360</v>
      </c>
      <c r="J13" s="5">
        <f>I13/I5</f>
        <v>7.8757383504703571E-2</v>
      </c>
      <c r="K13" s="3">
        <f>K14+K15</f>
        <v>6041.5616478100001</v>
      </c>
    </row>
    <row r="14" spans="1:11" x14ac:dyDescent="0.25">
      <c r="E14" s="6" t="s">
        <v>15</v>
      </c>
      <c r="F14" s="6"/>
      <c r="G14" s="2">
        <v>6037.2267182899996</v>
      </c>
      <c r="H14" s="4">
        <f>G14/G7</f>
        <v>0.17674494192884008</v>
      </c>
      <c r="I14">
        <v>354</v>
      </c>
      <c r="J14" s="4">
        <f>I14/I7</f>
        <v>0.15411406181976492</v>
      </c>
      <c r="K14" s="2">
        <v>6041.5616478100001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2.6385224274406332E-3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9311.3712219999998</v>
      </c>
      <c r="H18" s="4">
        <f>G18/G5</f>
        <v>0.1579587012066358</v>
      </c>
      <c r="I18">
        <v>310</v>
      </c>
      <c r="J18" s="4">
        <f>I18/I5</f>
        <v>6.7818858017939188E-2</v>
      </c>
      <c r="K18" s="2">
        <v>9156.0034484700009</v>
      </c>
    </row>
    <row r="19" spans="2:11" x14ac:dyDescent="0.25">
      <c r="E19" s="6" t="s">
        <v>20</v>
      </c>
      <c r="F19" s="6"/>
      <c r="G19" s="2">
        <v>3528.5569198399999</v>
      </c>
      <c r="H19" s="4">
        <f>G19/G5</f>
        <v>5.9858666881922082E-2</v>
      </c>
      <c r="I19">
        <v>65</v>
      </c>
      <c r="J19" s="4">
        <f>I19/I5</f>
        <v>1.4220083132793699E-2</v>
      </c>
      <c r="K19" s="2">
        <v>2054.3783774399999</v>
      </c>
    </row>
    <row r="20" spans="2:11" x14ac:dyDescent="0.25">
      <c r="E20" s="6" t="s">
        <v>21</v>
      </c>
      <c r="F20" s="6"/>
      <c r="G20" s="2">
        <v>46108.209256549999</v>
      </c>
      <c r="H20" s="4">
        <f>1-H18-H19</f>
        <v>0.78218263191144211</v>
      </c>
      <c r="I20">
        <v>4159</v>
      </c>
      <c r="J20" s="4">
        <f>1-J18-J19</f>
        <v>0.91796105884926715</v>
      </c>
      <c r="K20" s="2">
        <v>44104.369923220002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44755.97938063</v>
      </c>
      <c r="H22" s="4">
        <f>G22/G20</f>
        <v>0.9706726871912098</v>
      </c>
      <c r="I22">
        <v>3583</v>
      </c>
      <c r="J22" s="4">
        <f>I22/I20</f>
        <v>0.86150516951190192</v>
      </c>
      <c r="K22" s="2">
        <v>43102.792277499997</v>
      </c>
    </row>
    <row r="23" spans="2:11" x14ac:dyDescent="0.25">
      <c r="F23" t="s">
        <v>24</v>
      </c>
      <c r="G23" s="2">
        <f>G20-G22</f>
        <v>1352.2298759199984</v>
      </c>
      <c r="H23" s="4">
        <f>1-H22</f>
        <v>2.9327312808790196E-2</v>
      </c>
      <c r="I23">
        <f>I20-I22</f>
        <v>576</v>
      </c>
      <c r="J23" s="4">
        <f>1-J22</f>
        <v>0.13849483048809808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58872.605415060003</v>
      </c>
      <c r="H26" s="4">
        <f>G26/G5</f>
        <v>0.99871867056935959</v>
      </c>
      <c r="I26">
        <v>4538</v>
      </c>
      <c r="J26" s="4">
        <f>I26/I5</f>
        <v>0.99278057317873547</v>
      </c>
      <c r="K26" s="2">
        <v>55244.029461370003</v>
      </c>
    </row>
    <row r="27" spans="2:11" x14ac:dyDescent="0.25">
      <c r="E27" s="6" t="s">
        <v>27</v>
      </c>
      <c r="F27" s="6"/>
      <c r="G27" s="2">
        <v>75.531983330000003</v>
      </c>
      <c r="H27" s="4">
        <f>G27/G5</f>
        <v>1.2813294306405507E-3</v>
      </c>
      <c r="I27">
        <v>24</v>
      </c>
      <c r="J27" s="4">
        <f>I27/I5</f>
        <v>5.2504922336469046E-3</v>
      </c>
      <c r="K27" s="2">
        <v>76.848445609999999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18597.29250241</v>
      </c>
    </row>
    <row r="3" spans="1:2" x14ac:dyDescent="0.25">
      <c r="A3" t="s">
        <v>32</v>
      </c>
      <c r="B3">
        <f>'NEWT - EU'!$G$8</f>
        <v>39516.37088011</v>
      </c>
    </row>
    <row r="4" spans="1:2" x14ac:dyDescent="0.25">
      <c r="A4" t="s">
        <v>33</v>
      </c>
      <c r="B4">
        <f>'NEWT - EU'!$G$9</f>
        <v>4.4370637100000003</v>
      </c>
    </row>
    <row r="5" spans="1:2" x14ac:dyDescent="0.25">
      <c r="A5" t="s">
        <v>34</v>
      </c>
      <c r="B5">
        <f>'NEWT - EU'!$G$10</f>
        <v>0.37339484000000001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1104</v>
      </c>
    </row>
    <row r="16" spans="1:2" x14ac:dyDescent="0.25">
      <c r="A16" t="s">
        <v>32</v>
      </c>
      <c r="B16">
        <f>'NEWT - EU'!$I$8</f>
        <v>3823</v>
      </c>
    </row>
    <row r="17" spans="1:2" x14ac:dyDescent="0.25">
      <c r="A17" t="s">
        <v>33</v>
      </c>
      <c r="B17">
        <f>'NEWT - EU'!$I$9</f>
        <v>34</v>
      </c>
    </row>
    <row r="18" spans="1:2" x14ac:dyDescent="0.25">
      <c r="A18" t="s">
        <v>34</v>
      </c>
      <c r="B18">
        <f>'NEWT - EU'!$I$10</f>
        <v>489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10327.61507174</v>
      </c>
    </row>
    <row r="28" spans="1:2" x14ac:dyDescent="0.25">
      <c r="A28" t="s">
        <v>37</v>
      </c>
      <c r="B28">
        <f>'NEWT - EU'!$G$19</f>
        <v>1528.6950193299999</v>
      </c>
    </row>
    <row r="29" spans="1:2" x14ac:dyDescent="0.25">
      <c r="A29" t="s">
        <v>38</v>
      </c>
      <c r="B29">
        <f>'NEWT - EU'!$G$22</f>
        <v>42936.101804010003</v>
      </c>
    </row>
    <row r="30" spans="1:2" x14ac:dyDescent="0.25">
      <c r="A30" t="s">
        <v>39</v>
      </c>
      <c r="B30">
        <f>'NEWT - EU'!$G$23</f>
        <v>3321.2514874400003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58050.546170740003</v>
      </c>
    </row>
    <row r="41" spans="1:2" x14ac:dyDescent="0.25">
      <c r="A41" t="s">
        <v>42</v>
      </c>
      <c r="B41">
        <f>'NEWT - EU'!$G$27</f>
        <v>63.117211779999998</v>
      </c>
    </row>
    <row r="42" spans="1:2" x14ac:dyDescent="0.25">
      <c r="A42" t="s">
        <v>43</v>
      </c>
      <c r="B42">
        <f>'NEWT - EU'!$G$28</f>
        <v>0</v>
      </c>
    </row>
    <row r="43" spans="1:2" x14ac:dyDescent="0.2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2025-09-02T09:29:27Z</dcterms:created>
  <dcterms:modified xsi:type="dcterms:W3CDTF">2025-09-02T09:29:27Z</dcterms:modified>
</cp:coreProperties>
</file>